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5\"/>
    </mc:Choice>
  </mc:AlternateContent>
  <xr:revisionPtr revIDLastSave="0" documentId="8_{271E6EA1-2C50-4DAE-B507-04785F0C5622}" xr6:coauthVersionLast="47" xr6:coauthVersionMax="47" xr10:uidLastSave="{00000000-0000-0000-0000-000000000000}"/>
  <bookViews>
    <workbookView xWindow="28680" yWindow="-120" windowWidth="29040" windowHeight="1572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3" l="1"/>
  <c r="P9" i="3"/>
  <c r="P10" i="10"/>
  <c r="Q10" i="10"/>
  <c r="Q30" i="10" s="1"/>
  <c r="P11" i="10"/>
  <c r="P31" i="10" s="1"/>
  <c r="Q11" i="10"/>
  <c r="P12" i="10"/>
  <c r="Q12" i="10"/>
  <c r="P13" i="10"/>
  <c r="Q13" i="10"/>
  <c r="P14" i="10"/>
  <c r="Q14" i="10"/>
  <c r="P15" i="10"/>
  <c r="Q15" i="10"/>
  <c r="P16" i="10"/>
  <c r="Q16" i="10"/>
  <c r="P17" i="10"/>
  <c r="Q17" i="10"/>
  <c r="P18" i="10"/>
  <c r="Q18" i="10"/>
  <c r="P19" i="10"/>
  <c r="Q19" i="10"/>
  <c r="P20" i="10"/>
  <c r="Q20" i="10"/>
  <c r="P21" i="10"/>
  <c r="Q21" i="10"/>
  <c r="P22" i="10"/>
  <c r="Q22" i="10"/>
  <c r="P23" i="10"/>
  <c r="Q23" i="10"/>
  <c r="P24" i="10"/>
  <c r="Q24" i="10"/>
  <c r="P25" i="10"/>
  <c r="Q25" i="10"/>
  <c r="P26" i="10"/>
  <c r="Q26" i="10"/>
  <c r="P27" i="10"/>
  <c r="P29" i="10" s="1"/>
  <c r="Q27" i="10"/>
  <c r="P28" i="10"/>
  <c r="Q28" i="10"/>
  <c r="Q9" i="10"/>
  <c r="P9" i="10"/>
  <c r="X9" i="8"/>
  <c r="V10" i="8"/>
  <c r="W10" i="8"/>
  <c r="W29" i="8" s="1"/>
  <c r="V11" i="8"/>
  <c r="W11" i="8"/>
  <c r="V12" i="8"/>
  <c r="V29" i="8" s="1"/>
  <c r="W12" i="8"/>
  <c r="V13" i="8"/>
  <c r="W13" i="8"/>
  <c r="V14" i="8"/>
  <c r="W14" i="8"/>
  <c r="V15" i="8"/>
  <c r="W15" i="8"/>
  <c r="V16" i="8"/>
  <c r="W16" i="8"/>
  <c r="V17" i="8"/>
  <c r="W17" i="8"/>
  <c r="V18" i="8"/>
  <c r="W18" i="8"/>
  <c r="V19" i="8"/>
  <c r="W19" i="8"/>
  <c r="V20" i="8"/>
  <c r="W20" i="8"/>
  <c r="V21" i="8"/>
  <c r="W21" i="8"/>
  <c r="V22" i="8"/>
  <c r="W22" i="8"/>
  <c r="V23" i="8"/>
  <c r="W23" i="8"/>
  <c r="V24" i="8"/>
  <c r="W24" i="8"/>
  <c r="V25" i="8"/>
  <c r="W25" i="8"/>
  <c r="V26" i="8"/>
  <c r="W26" i="8"/>
  <c r="V27" i="8"/>
  <c r="W27" i="8"/>
  <c r="V28" i="8"/>
  <c r="V31" i="8" s="1"/>
  <c r="W28" i="8"/>
  <c r="W9" i="8"/>
  <c r="V9" i="8"/>
  <c r="P10" i="7"/>
  <c r="Q10" i="7"/>
  <c r="Q30" i="7" s="1"/>
  <c r="P11" i="7"/>
  <c r="Q11" i="7"/>
  <c r="P12" i="7"/>
  <c r="P31" i="7" s="1"/>
  <c r="Q12" i="7"/>
  <c r="P13" i="7"/>
  <c r="Q13" i="7"/>
  <c r="P14" i="7"/>
  <c r="Q14" i="7"/>
  <c r="P15" i="7"/>
  <c r="Q15" i="7"/>
  <c r="P16" i="7"/>
  <c r="Q16" i="7"/>
  <c r="P17" i="7"/>
  <c r="Q17" i="7"/>
  <c r="P18" i="7"/>
  <c r="Q18" i="7"/>
  <c r="P19" i="7"/>
  <c r="Q19" i="7"/>
  <c r="P20" i="7"/>
  <c r="Q20" i="7"/>
  <c r="P21" i="7"/>
  <c r="Q21" i="7"/>
  <c r="P22" i="7"/>
  <c r="Q22" i="7"/>
  <c r="P23" i="7"/>
  <c r="Q23" i="7"/>
  <c r="P24" i="7"/>
  <c r="Q24" i="7"/>
  <c r="P25" i="7"/>
  <c r="Q25" i="7"/>
  <c r="P26" i="7"/>
  <c r="Q26" i="7"/>
  <c r="P27" i="7"/>
  <c r="Q27" i="7"/>
  <c r="P28" i="7"/>
  <c r="Q28" i="7"/>
  <c r="Q9" i="7"/>
  <c r="P9" i="7"/>
  <c r="W9" i="5"/>
  <c r="V9" i="5"/>
  <c r="V10" i="5"/>
  <c r="W10" i="5"/>
  <c r="V11" i="5"/>
  <c r="W11" i="5"/>
  <c r="V12" i="5"/>
  <c r="W12" i="5"/>
  <c r="V13" i="5"/>
  <c r="W13" i="5"/>
  <c r="V14" i="5"/>
  <c r="W14" i="5"/>
  <c r="W31" i="5" s="1"/>
  <c r="V15" i="5"/>
  <c r="W15" i="5"/>
  <c r="W30" i="5" s="1"/>
  <c r="V16" i="5"/>
  <c r="V31" i="5" s="1"/>
  <c r="W16" i="5"/>
  <c r="V17" i="5"/>
  <c r="W17" i="5"/>
  <c r="V18" i="5"/>
  <c r="W18" i="5"/>
  <c r="V19" i="5"/>
  <c r="W19" i="5"/>
  <c r="V20" i="5"/>
  <c r="W20" i="5"/>
  <c r="V21" i="5"/>
  <c r="W21" i="5"/>
  <c r="V22" i="5"/>
  <c r="W22" i="5"/>
  <c r="V23" i="5"/>
  <c r="W23" i="5"/>
  <c r="V24" i="5"/>
  <c r="W24" i="5"/>
  <c r="V25" i="5"/>
  <c r="W25" i="5"/>
  <c r="V26" i="5"/>
  <c r="W26" i="5"/>
  <c r="V27" i="5"/>
  <c r="W27" i="5"/>
  <c r="V28" i="5"/>
  <c r="W28" i="5"/>
  <c r="V10" i="4"/>
  <c r="W10" i="4"/>
  <c r="W30" i="4" s="1"/>
  <c r="V11" i="4"/>
  <c r="W11" i="4"/>
  <c r="V12" i="4"/>
  <c r="V31" i="4" s="1"/>
  <c r="W12" i="4"/>
  <c r="V13" i="4"/>
  <c r="W13" i="4"/>
  <c r="V14" i="4"/>
  <c r="W14" i="4"/>
  <c r="V15" i="4"/>
  <c r="W15" i="4"/>
  <c r="V16" i="4"/>
  <c r="W16" i="4"/>
  <c r="V17" i="4"/>
  <c r="W17" i="4"/>
  <c r="V18" i="4"/>
  <c r="W18" i="4"/>
  <c r="V19" i="4"/>
  <c r="W19" i="4"/>
  <c r="V20" i="4"/>
  <c r="W20" i="4"/>
  <c r="V21" i="4"/>
  <c r="W21" i="4"/>
  <c r="V22" i="4"/>
  <c r="W22" i="4"/>
  <c r="V23" i="4"/>
  <c r="W23" i="4"/>
  <c r="V24" i="4"/>
  <c r="W24" i="4"/>
  <c r="V25" i="4"/>
  <c r="W25" i="4"/>
  <c r="V26" i="4"/>
  <c r="W26" i="4"/>
  <c r="V27" i="4"/>
  <c r="W27" i="4"/>
  <c r="V28" i="4"/>
  <c r="W28" i="4"/>
  <c r="W9" i="4"/>
  <c r="V9" i="4"/>
  <c r="P28" i="3"/>
  <c r="P10" i="3"/>
  <c r="Q10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Q29" i="3" s="1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Q28" i="3"/>
  <c r="P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30" i="2" s="1"/>
  <c r="Q25" i="2"/>
  <c r="Q29" i="2" s="1"/>
  <c r="Q26" i="2"/>
  <c r="Q27" i="2"/>
  <c r="Q28" i="2"/>
  <c r="Q9" i="2"/>
  <c r="P10" i="2"/>
  <c r="P11" i="2"/>
  <c r="P30" i="2" s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C19" i="13"/>
  <c r="C18" i="13"/>
  <c r="C17" i="13"/>
  <c r="E11" i="13"/>
  <c r="C11" i="13"/>
  <c r="J30" i="12"/>
  <c r="G30" i="12"/>
  <c r="D30" i="12"/>
  <c r="J29" i="12"/>
  <c r="G29" i="12"/>
  <c r="D29" i="12"/>
  <c r="J28" i="12"/>
  <c r="G28" i="12"/>
  <c r="D11" i="13" s="1"/>
  <c r="D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O31" i="10"/>
  <c r="N31" i="10"/>
  <c r="M31" i="10"/>
  <c r="L31" i="10"/>
  <c r="J31" i="10"/>
  <c r="I31" i="10"/>
  <c r="G31" i="10"/>
  <c r="F31" i="10"/>
  <c r="D31" i="10"/>
  <c r="C31" i="10"/>
  <c r="S30" i="10"/>
  <c r="O30" i="10"/>
  <c r="N30" i="10"/>
  <c r="M30" i="10"/>
  <c r="L30" i="10"/>
  <c r="J30" i="10"/>
  <c r="I30" i="10"/>
  <c r="G30" i="10"/>
  <c r="F30" i="10"/>
  <c r="D30" i="10"/>
  <c r="C30" i="10"/>
  <c r="S29" i="10"/>
  <c r="Q29" i="10"/>
  <c r="O29" i="10"/>
  <c r="N29" i="10"/>
  <c r="M29" i="10"/>
  <c r="L29" i="10"/>
  <c r="J29" i="10"/>
  <c r="I29" i="10"/>
  <c r="K29" i="10" s="1"/>
  <c r="G29" i="10"/>
  <c r="H29" i="10" s="1"/>
  <c r="F29" i="10"/>
  <c r="D29" i="10"/>
  <c r="E29" i="10" s="1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R29" i="10" s="1"/>
  <c r="K12" i="10"/>
  <c r="H12" i="10"/>
  <c r="E12" i="10"/>
  <c r="R11" i="10"/>
  <c r="K11" i="10"/>
  <c r="H11" i="10"/>
  <c r="E11" i="10"/>
  <c r="R10" i="10"/>
  <c r="K10" i="10"/>
  <c r="H10" i="10"/>
  <c r="E10" i="10"/>
  <c r="E31" i="10" s="1"/>
  <c r="R9" i="10"/>
  <c r="R31" i="10" s="1"/>
  <c r="K9" i="10"/>
  <c r="K31" i="10" s="1"/>
  <c r="H9" i="10"/>
  <c r="H31" i="10" s="1"/>
  <c r="E9" i="10"/>
  <c r="E30" i="10" s="1"/>
  <c r="Y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U30" i="8"/>
  <c r="T30" i="8"/>
  <c r="S30" i="8"/>
  <c r="R30" i="8"/>
  <c r="P30" i="8"/>
  <c r="O30" i="8"/>
  <c r="M30" i="8"/>
  <c r="L30" i="8"/>
  <c r="J30" i="8"/>
  <c r="I30" i="8"/>
  <c r="G30" i="8"/>
  <c r="F30" i="8"/>
  <c r="E30" i="8"/>
  <c r="D30" i="8"/>
  <c r="C30" i="8"/>
  <c r="Y29" i="8"/>
  <c r="U29" i="8"/>
  <c r="T29" i="8"/>
  <c r="S29" i="8"/>
  <c r="R29" i="8"/>
  <c r="P29" i="8"/>
  <c r="O29" i="8"/>
  <c r="Q29" i="8" s="1"/>
  <c r="M29" i="8"/>
  <c r="L29" i="8"/>
  <c r="N29" i="8" s="1"/>
  <c r="J29" i="8"/>
  <c r="K29" i="8" s="1"/>
  <c r="I29" i="8"/>
  <c r="H29" i="8"/>
  <c r="G29" i="8"/>
  <c r="F29" i="8"/>
  <c r="D29" i="8"/>
  <c r="C29" i="8"/>
  <c r="E29" i="8" s="1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N31" i="8" s="1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X30" i="8" s="1"/>
  <c r="Q11" i="8"/>
  <c r="N11" i="8"/>
  <c r="K11" i="8"/>
  <c r="H11" i="8"/>
  <c r="E11" i="8"/>
  <c r="X10" i="8"/>
  <c r="Q10" i="8"/>
  <c r="N10" i="8"/>
  <c r="K10" i="8"/>
  <c r="H10" i="8"/>
  <c r="E10" i="8"/>
  <c r="X31" i="8"/>
  <c r="Q9" i="8"/>
  <c r="Q31" i="8" s="1"/>
  <c r="N9" i="8"/>
  <c r="N30" i="8" s="1"/>
  <c r="K9" i="8"/>
  <c r="K30" i="8" s="1"/>
  <c r="H9" i="8"/>
  <c r="H31" i="8" s="1"/>
  <c r="E9" i="8"/>
  <c r="E31" i="8" s="1"/>
  <c r="S31" i="7"/>
  <c r="O31" i="7"/>
  <c r="N31" i="7"/>
  <c r="M31" i="7"/>
  <c r="L31" i="7"/>
  <c r="J31" i="7"/>
  <c r="I31" i="7"/>
  <c r="G31" i="7"/>
  <c r="F31" i="7"/>
  <c r="E31" i="7"/>
  <c r="D31" i="7"/>
  <c r="C31" i="7"/>
  <c r="S30" i="7"/>
  <c r="P30" i="7"/>
  <c r="O30" i="7"/>
  <c r="N30" i="7"/>
  <c r="M30" i="7"/>
  <c r="L30" i="7"/>
  <c r="J30" i="7"/>
  <c r="I30" i="7"/>
  <c r="G30" i="7"/>
  <c r="F30" i="7"/>
  <c r="D30" i="7"/>
  <c r="C30" i="7"/>
  <c r="S29" i="7"/>
  <c r="P29" i="7"/>
  <c r="O29" i="7"/>
  <c r="N29" i="7"/>
  <c r="M29" i="7"/>
  <c r="L29" i="7"/>
  <c r="J29" i="7"/>
  <c r="I29" i="7"/>
  <c r="K29" i="7" s="1"/>
  <c r="G29" i="7"/>
  <c r="H29" i="7" s="1"/>
  <c r="F29" i="7"/>
  <c r="E29" i="7"/>
  <c r="D29" i="7"/>
  <c r="C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H30" i="7" s="1"/>
  <c r="E10" i="7"/>
  <c r="E30" i="7" s="1"/>
  <c r="R9" i="7"/>
  <c r="R29" i="7" s="1"/>
  <c r="K9" i="7"/>
  <c r="K31" i="7" s="1"/>
  <c r="H9" i="7"/>
  <c r="E9" i="7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E30" i="6"/>
  <c r="D30" i="6"/>
  <c r="C30" i="6"/>
  <c r="Y29" i="6"/>
  <c r="W29" i="6"/>
  <c r="V29" i="6"/>
  <c r="U29" i="6"/>
  <c r="T29" i="6"/>
  <c r="S29" i="6"/>
  <c r="R29" i="6"/>
  <c r="P29" i="6"/>
  <c r="O29" i="6"/>
  <c r="Q29" i="6" s="1"/>
  <c r="M29" i="6"/>
  <c r="L29" i="6"/>
  <c r="N29" i="6" s="1"/>
  <c r="J29" i="6"/>
  <c r="K29" i="6" s="1"/>
  <c r="I29" i="6"/>
  <c r="H29" i="6"/>
  <c r="G29" i="6"/>
  <c r="F29" i="6"/>
  <c r="D29" i="6"/>
  <c r="C29" i="6"/>
  <c r="E29" i="6" s="1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N31" i="6" s="1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X30" i="6" s="1"/>
  <c r="Q11" i="6"/>
  <c r="N11" i="6"/>
  <c r="K11" i="6"/>
  <c r="H11" i="6"/>
  <c r="E11" i="6"/>
  <c r="X10" i="6"/>
  <c r="Q10" i="6"/>
  <c r="N10" i="6"/>
  <c r="K10" i="6"/>
  <c r="H10" i="6"/>
  <c r="E10" i="6"/>
  <c r="X9" i="6"/>
  <c r="X31" i="6" s="1"/>
  <c r="Q9" i="6"/>
  <c r="Q31" i="6" s="1"/>
  <c r="N9" i="6"/>
  <c r="N30" i="6" s="1"/>
  <c r="K9" i="6"/>
  <c r="K30" i="6" s="1"/>
  <c r="H9" i="6"/>
  <c r="H31" i="6" s="1"/>
  <c r="E9" i="6"/>
  <c r="E31" i="6" s="1"/>
  <c r="Y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U29" i="5"/>
  <c r="T29" i="5"/>
  <c r="S29" i="5"/>
  <c r="R29" i="5"/>
  <c r="P29" i="5"/>
  <c r="O29" i="5"/>
  <c r="Q29" i="5" s="1"/>
  <c r="M29" i="5"/>
  <c r="L29" i="5"/>
  <c r="N29" i="5" s="1"/>
  <c r="J29" i="5"/>
  <c r="I29" i="5"/>
  <c r="K29" i="5" s="1"/>
  <c r="G29" i="5"/>
  <c r="H29" i="5" s="1"/>
  <c r="F29" i="5"/>
  <c r="E29" i="5"/>
  <c r="D29" i="5"/>
  <c r="C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Q30" i="5" s="1"/>
  <c r="N13" i="5"/>
  <c r="K13" i="5"/>
  <c r="H13" i="5"/>
  <c r="E13" i="5"/>
  <c r="X12" i="5"/>
  <c r="Q12" i="5"/>
  <c r="N12" i="5"/>
  <c r="K12" i="5"/>
  <c r="H12" i="5"/>
  <c r="E12" i="5"/>
  <c r="X11" i="5"/>
  <c r="X29" i="5" s="1"/>
  <c r="Q11" i="5"/>
  <c r="N11" i="5"/>
  <c r="N31" i="5" s="1"/>
  <c r="K11" i="5"/>
  <c r="K31" i="5" s="1"/>
  <c r="H11" i="5"/>
  <c r="E11" i="5"/>
  <c r="E30" i="5" s="1"/>
  <c r="X10" i="5"/>
  <c r="X30" i="5" s="1"/>
  <c r="Q10" i="5"/>
  <c r="N10" i="5"/>
  <c r="K10" i="5"/>
  <c r="H10" i="5"/>
  <c r="E10" i="5"/>
  <c r="X9" i="5"/>
  <c r="Q9" i="5"/>
  <c r="Q31" i="5" s="1"/>
  <c r="N9" i="5"/>
  <c r="N30" i="5" s="1"/>
  <c r="K9" i="5"/>
  <c r="K30" i="5" s="1"/>
  <c r="H9" i="5"/>
  <c r="H30" i="5" s="1"/>
  <c r="E9" i="5"/>
  <c r="E31" i="5" s="1"/>
  <c r="Y31" i="4"/>
  <c r="W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U29" i="4"/>
  <c r="T29" i="4"/>
  <c r="S29" i="4"/>
  <c r="R29" i="4"/>
  <c r="P29" i="4"/>
  <c r="Q29" i="4" s="1"/>
  <c r="O29" i="4"/>
  <c r="M29" i="4"/>
  <c r="L29" i="4"/>
  <c r="N29" i="4" s="1"/>
  <c r="J29" i="4"/>
  <c r="I29" i="4"/>
  <c r="K29" i="4" s="1"/>
  <c r="G29" i="4"/>
  <c r="F29" i="4"/>
  <c r="H29" i="4" s="1"/>
  <c r="D29" i="4"/>
  <c r="E29" i="4" s="1"/>
  <c r="C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H31" i="4" s="1"/>
  <c r="E13" i="4"/>
  <c r="X12" i="4"/>
  <c r="Q12" i="4"/>
  <c r="N12" i="4"/>
  <c r="K12" i="4"/>
  <c r="H12" i="4"/>
  <c r="E12" i="4"/>
  <c r="X11" i="4"/>
  <c r="Q11" i="4"/>
  <c r="N11" i="4"/>
  <c r="K11" i="4"/>
  <c r="K31" i="4" s="1"/>
  <c r="H11" i="4"/>
  <c r="E11" i="4"/>
  <c r="X10" i="4"/>
  <c r="X29" i="4" s="1"/>
  <c r="Q10" i="4"/>
  <c r="Q30" i="4" s="1"/>
  <c r="N10" i="4"/>
  <c r="N31" i="4" s="1"/>
  <c r="K10" i="4"/>
  <c r="H10" i="4"/>
  <c r="E10" i="4"/>
  <c r="X9" i="4"/>
  <c r="X30" i="4" s="1"/>
  <c r="Q9" i="4"/>
  <c r="Q31" i="4" s="1"/>
  <c r="N9" i="4"/>
  <c r="K9" i="4"/>
  <c r="K30" i="4" s="1"/>
  <c r="H9" i="4"/>
  <c r="H30" i="4" s="1"/>
  <c r="E9" i="4"/>
  <c r="E31" i="4" s="1"/>
  <c r="S31" i="3"/>
  <c r="P31" i="3"/>
  <c r="O31" i="3"/>
  <c r="N31" i="3"/>
  <c r="M31" i="3"/>
  <c r="L31" i="3"/>
  <c r="J31" i="3"/>
  <c r="I31" i="3"/>
  <c r="G31" i="3"/>
  <c r="F31" i="3"/>
  <c r="D31" i="3"/>
  <c r="C31" i="3"/>
  <c r="S30" i="3"/>
  <c r="P30" i="3"/>
  <c r="O30" i="3"/>
  <c r="N30" i="3"/>
  <c r="M30" i="3"/>
  <c r="L30" i="3"/>
  <c r="J30" i="3"/>
  <c r="I30" i="3"/>
  <c r="G30" i="3"/>
  <c r="F30" i="3"/>
  <c r="D30" i="3"/>
  <c r="C30" i="3"/>
  <c r="S29" i="3"/>
  <c r="P29" i="3"/>
  <c r="O29" i="3"/>
  <c r="N29" i="3"/>
  <c r="M29" i="3"/>
  <c r="L29" i="3"/>
  <c r="J29" i="3"/>
  <c r="I29" i="3"/>
  <c r="K29" i="3" s="1"/>
  <c r="G29" i="3"/>
  <c r="F29" i="3"/>
  <c r="H29" i="3" s="1"/>
  <c r="D29" i="3"/>
  <c r="C29" i="3"/>
  <c r="E29" i="3" s="1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R31" i="3" s="1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K30" i="3" s="1"/>
  <c r="H9" i="3"/>
  <c r="H31" i="3" s="1"/>
  <c r="E9" i="3"/>
  <c r="E31" i="3" s="1"/>
  <c r="S31" i="2"/>
  <c r="O31" i="2"/>
  <c r="N31" i="2"/>
  <c r="M31" i="2"/>
  <c r="L31" i="2"/>
  <c r="J31" i="2"/>
  <c r="I31" i="2"/>
  <c r="G31" i="2"/>
  <c r="F31" i="2"/>
  <c r="D31" i="2"/>
  <c r="C31" i="2"/>
  <c r="S30" i="2"/>
  <c r="O30" i="2"/>
  <c r="N30" i="2"/>
  <c r="M30" i="2"/>
  <c r="L30" i="2"/>
  <c r="J30" i="2"/>
  <c r="I30" i="2"/>
  <c r="G30" i="2"/>
  <c r="F30" i="2"/>
  <c r="D30" i="2"/>
  <c r="C30" i="2"/>
  <c r="S29" i="2"/>
  <c r="O29" i="2"/>
  <c r="N29" i="2"/>
  <c r="M29" i="2"/>
  <c r="L29" i="2"/>
  <c r="J29" i="2"/>
  <c r="I29" i="2"/>
  <c r="K29" i="2" s="1"/>
  <c r="G29" i="2"/>
  <c r="F29" i="2"/>
  <c r="H29" i="2" s="1"/>
  <c r="D29" i="2"/>
  <c r="E29" i="2" s="1"/>
  <c r="C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E31" i="2" s="1"/>
  <c r="R13" i="2"/>
  <c r="K13" i="2"/>
  <c r="H13" i="2"/>
  <c r="E13" i="2"/>
  <c r="R12" i="2"/>
  <c r="R30" i="2" s="1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K30" i="2" s="1"/>
  <c r="H9" i="2"/>
  <c r="H30" i="2" s="1"/>
  <c r="E9" i="2"/>
  <c r="E30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Q29" i="1" s="1"/>
  <c r="M29" i="1"/>
  <c r="L29" i="1"/>
  <c r="N29" i="1" s="1"/>
  <c r="J29" i="1"/>
  <c r="I29" i="1"/>
  <c r="K29" i="1" s="1"/>
  <c r="G29" i="1"/>
  <c r="H29" i="1" s="1"/>
  <c r="F29" i="1"/>
  <c r="E29" i="1"/>
  <c r="D29" i="1"/>
  <c r="C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X29" i="1" s="1"/>
  <c r="Q13" i="1"/>
  <c r="Q30" i="1" s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N31" i="1" s="1"/>
  <c r="K11" i="1"/>
  <c r="K31" i="1" s="1"/>
  <c r="H11" i="1"/>
  <c r="E11" i="1"/>
  <c r="E30" i="1" s="1"/>
  <c r="X10" i="1"/>
  <c r="X30" i="1" s="1"/>
  <c r="Q10" i="1"/>
  <c r="N10" i="1"/>
  <c r="K10" i="1"/>
  <c r="H10" i="1"/>
  <c r="E10" i="1"/>
  <c r="X9" i="1"/>
  <c r="Q9" i="1"/>
  <c r="Q31" i="1" s="1"/>
  <c r="N9" i="1"/>
  <c r="N30" i="1" s="1"/>
  <c r="K9" i="1"/>
  <c r="K30" i="1" s="1"/>
  <c r="H9" i="1"/>
  <c r="H30" i="1" s="1"/>
  <c r="E9" i="1"/>
  <c r="E31" i="1" s="1"/>
  <c r="Q31" i="10" l="1"/>
  <c r="P30" i="10"/>
  <c r="V30" i="8"/>
  <c r="W31" i="8"/>
  <c r="Q29" i="7"/>
  <c r="Q31" i="7"/>
  <c r="V29" i="5"/>
  <c r="W29" i="5"/>
  <c r="V30" i="5"/>
  <c r="V29" i="4"/>
  <c r="W29" i="4"/>
  <c r="V30" i="4"/>
  <c r="Q31" i="3"/>
  <c r="Q30" i="3"/>
  <c r="Q31" i="2"/>
  <c r="P29" i="2"/>
  <c r="P31" i="2"/>
  <c r="E30" i="3"/>
  <c r="H31" i="2"/>
  <c r="E30" i="4"/>
  <c r="K31" i="3"/>
  <c r="X29" i="6"/>
  <c r="Q30" i="6"/>
  <c r="R30" i="7"/>
  <c r="X29" i="8"/>
  <c r="Q30" i="8"/>
  <c r="R31" i="2"/>
  <c r="H30" i="6"/>
  <c r="H31" i="7"/>
  <c r="H31" i="1"/>
  <c r="X31" i="1"/>
  <c r="H31" i="5"/>
  <c r="X31" i="5"/>
  <c r="K31" i="6"/>
  <c r="R31" i="7"/>
  <c r="K31" i="8"/>
  <c r="R29" i="2"/>
  <c r="N30" i="4"/>
  <c r="R30" i="10"/>
  <c r="X31" i="4"/>
  <c r="R30" i="3"/>
  <c r="R29" i="3"/>
  <c r="H30" i="8"/>
  <c r="K30" i="7"/>
  <c r="H30" i="10"/>
  <c r="H30" i="3"/>
  <c r="K30" i="10"/>
  <c r="K31" i="2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<sst xmlns="http://schemas.openxmlformats.org/spreadsheetml/2006/main" count="429" uniqueCount="99">
  <si>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</si>
  <si>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</si>
  <si>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</si>
  <si>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</si>
  <si>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</si>
  <si>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</si>
  <si>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</si>
  <si>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</si>
  <si>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</si>
  <si>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</si>
  <si>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</si>
  <si>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</si>
  <si>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</si>
  <si>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</si>
  <si>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</si>
  <si>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</si>
  <si>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</si>
  <si>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</si>
  <si>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</si>
  <si>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</si>
  <si>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</si>
  <si>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</si>
  <si>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</si>
  <si>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</si>
  <si>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</si>
  <si>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</si>
  <si>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</si>
  <si>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</si>
  <si>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</si>
  <si>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</si>
  <si>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</si>
  <si>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</si>
  <si>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</si>
  <si>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</si>
  <si>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</si>
  <si>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</si>
  <si>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</si>
  <si>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</si>
  <si>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</si>
  <si>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</si>
  <si>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</si>
  <si>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</si>
  <si>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</si>
  <si>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</si>
  <si>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</si>
  <si>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</si>
  <si>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</si>
  <si>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</si>
  <si>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</si>
  <si>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</si>
  <si>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</si>
  <si>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</si>
  <si>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</si>
  <si>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</si>
  <si>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</si>
  <si>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</si>
  <si>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</si>
  <si>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</si>
  <si>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</si>
  <si>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</si>
  <si>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</si>
  <si>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</si>
  <si>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</si>
  <si>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</si>
  <si>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</si>
  <si>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</si>
  <si>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</si>
  <si>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</si>
  <si>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</si>
  <si>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</si>
  <si>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</si>
  <si>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</si>
  <si>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</si>
  <si>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</si>
  <si>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</si>
  <si>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</si>
  <si>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</si>
  <si>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</si>
  <si>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</si>
  <si>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</si>
  <si>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</si>
  <si>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</si>
  <si>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</si>
  <si>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</si>
  <si>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</si>
  <si>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</si>
  <si>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</si>
  <si>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</si>
  <si>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</si>
  <si>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</si>
  <si>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</si>
  <si>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</si>
  <si>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</si>
  <si>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</si>
  <si>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</si>
  <si>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FEBRUARY 2025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</si>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</sst>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45691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45691</v>
      </c>
      <c r="C9" s="44">
        <v>8866</v>
      </c>
      <c r="D9" s="43">
        <v>8866.5</v>
      </c>
      <c r="E9" s="42">
        <f t="shared" ref="E9:E28" si="0">AVERAGE(C9:D9)</f>
        <v>8866.25</v>
      </c>
      <c r="F9" s="44">
        <v>8985</v>
      </c>
      <c r="G9" s="43">
        <v>8986</v>
      </c>
      <c r="H9" s="42">
        <f t="shared" ref="H9:H28" si="1">AVERAGE(F9:G9)</f>
        <v>8985.5</v>
      </c>
      <c r="I9" s="44">
        <v>9345</v>
      </c>
      <c r="J9" s="43">
        <v>9355</v>
      </c>
      <c r="K9" s="42">
        <f t="shared" ref="K9:K28" si="2">AVERAGE(I9:J9)</f>
        <v>9350</v>
      </c>
      <c r="L9" s="44">
        <v>9435</v>
      </c>
      <c r="M9" s="43">
        <v>9445</v>
      </c>
      <c r="N9" s="42">
        <f t="shared" ref="N9:N28" si="3">AVERAGE(L9:M9)</f>
        <v>9440</v>
      </c>
      <c r="O9" s="44">
        <v>9525</v>
      </c>
      <c r="P9" s="43">
        <v>9535</v>
      </c>
      <c r="Q9" s="42">
        <f t="shared" ref="Q9:Q28" si="4">AVERAGE(O9:P9)</f>
        <v>9530</v>
      </c>
      <c r="R9" s="50">
        <v>8866.5</v>
      </c>
      <c r="S9" s="49">
        <v>1.2345999999999999</v>
      </c>
      <c r="T9" s="51">
        <v>1.0259</v>
      </c>
      <c r="U9" s="48">
        <v>154.58000000000001</v>
      </c>
      <c r="V9" s="41">
        <v>7181.68</v>
      </c>
      <c r="W9" s="41">
        <v>7280.24</v>
      </c>
      <c r="X9" s="47">
        <f t="shared" ref="X9:X28" si="5">R9/T9</f>
        <v>8642.6552295545371</v>
      </c>
      <c r="Y9" s="46">
        <v>1.2343</v>
      </c>
    </row>
    <row r="10" spans="1:25" x14ac:dyDescent="0.2">
      <c r="B10" s="45">
        <v>45692</v>
      </c>
      <c r="C10" s="44">
        <v>8991</v>
      </c>
      <c r="D10" s="43">
        <v>8993</v>
      </c>
      <c r="E10" s="42">
        <f t="shared" si="0"/>
        <v>8992</v>
      </c>
      <c r="F10" s="44">
        <v>9105</v>
      </c>
      <c r="G10" s="43">
        <v>9107</v>
      </c>
      <c r="H10" s="42">
        <f t="shared" si="1"/>
        <v>9106</v>
      </c>
      <c r="I10" s="44">
        <v>9460</v>
      </c>
      <c r="J10" s="43">
        <v>9470</v>
      </c>
      <c r="K10" s="42">
        <f t="shared" si="2"/>
        <v>9465</v>
      </c>
      <c r="L10" s="44">
        <v>9540</v>
      </c>
      <c r="M10" s="43">
        <v>9550</v>
      </c>
      <c r="N10" s="42">
        <f t="shared" si="3"/>
        <v>9545</v>
      </c>
      <c r="O10" s="44">
        <v>9625</v>
      </c>
      <c r="P10" s="43">
        <v>9635</v>
      </c>
      <c r="Q10" s="42">
        <f t="shared" si="4"/>
        <v>9630</v>
      </c>
      <c r="R10" s="50">
        <v>8993</v>
      </c>
      <c r="S10" s="49">
        <v>1.2415</v>
      </c>
      <c r="T10" s="49">
        <v>1.0325</v>
      </c>
      <c r="U10" s="48">
        <v>155.28</v>
      </c>
      <c r="V10" s="41">
        <v>7243.66</v>
      </c>
      <c r="W10" s="41">
        <v>7337.25</v>
      </c>
      <c r="X10" s="47">
        <f t="shared" si="5"/>
        <v>8709.9273607748182</v>
      </c>
      <c r="Y10" s="46">
        <v>1.2412000000000001</v>
      </c>
    </row>
    <row r="11" spans="1:25" x14ac:dyDescent="0.2">
      <c r="B11" s="45">
        <v>45693</v>
      </c>
      <c r="C11" s="44">
        <v>9024</v>
      </c>
      <c r="D11" s="43">
        <v>9025</v>
      </c>
      <c r="E11" s="42">
        <f t="shared" si="0"/>
        <v>9024.5</v>
      </c>
      <c r="F11" s="44">
        <v>9157</v>
      </c>
      <c r="G11" s="43">
        <v>9159</v>
      </c>
      <c r="H11" s="42">
        <f t="shared" si="1"/>
        <v>9158</v>
      </c>
      <c r="I11" s="44">
        <v>9520</v>
      </c>
      <c r="J11" s="43">
        <v>9530</v>
      </c>
      <c r="K11" s="42">
        <f t="shared" si="2"/>
        <v>9525</v>
      </c>
      <c r="L11" s="44">
        <v>9605</v>
      </c>
      <c r="M11" s="43">
        <v>9615</v>
      </c>
      <c r="N11" s="42">
        <f t="shared" si="3"/>
        <v>9610</v>
      </c>
      <c r="O11" s="44">
        <v>9690</v>
      </c>
      <c r="P11" s="43">
        <v>9700</v>
      </c>
      <c r="Q11" s="42">
        <f t="shared" si="4"/>
        <v>9695</v>
      </c>
      <c r="R11" s="50">
        <v>9025</v>
      </c>
      <c r="S11" s="49">
        <v>1.2538</v>
      </c>
      <c r="T11" s="49">
        <v>1.0419</v>
      </c>
      <c r="U11" s="48">
        <v>152.87</v>
      </c>
      <c r="V11" s="41">
        <v>7198.12</v>
      </c>
      <c r="W11" s="41">
        <v>7306.74</v>
      </c>
      <c r="X11" s="47">
        <f t="shared" si="5"/>
        <v>8662.0596986275068</v>
      </c>
      <c r="Y11" s="46">
        <v>1.2535000000000001</v>
      </c>
    </row>
    <row r="12" spans="1:25" x14ac:dyDescent="0.2">
      <c r="B12" s="45">
        <v>45694</v>
      </c>
      <c r="C12" s="44">
        <v>9164</v>
      </c>
      <c r="D12" s="43">
        <v>9165</v>
      </c>
      <c r="E12" s="42">
        <f t="shared" si="0"/>
        <v>9164.5</v>
      </c>
      <c r="F12" s="44">
        <v>9285</v>
      </c>
      <c r="G12" s="43">
        <v>9285.5</v>
      </c>
      <c r="H12" s="42">
        <f t="shared" si="1"/>
        <v>9285.25</v>
      </c>
      <c r="I12" s="44">
        <v>9640</v>
      </c>
      <c r="J12" s="43">
        <v>9650</v>
      </c>
      <c r="K12" s="42">
        <f t="shared" si="2"/>
        <v>9645</v>
      </c>
      <c r="L12" s="44">
        <v>9735</v>
      </c>
      <c r="M12" s="43">
        <v>9745</v>
      </c>
      <c r="N12" s="42">
        <f t="shared" si="3"/>
        <v>9740</v>
      </c>
      <c r="O12" s="44">
        <v>9820</v>
      </c>
      <c r="P12" s="43">
        <v>9830</v>
      </c>
      <c r="Q12" s="42">
        <f t="shared" si="4"/>
        <v>9825</v>
      </c>
      <c r="R12" s="50">
        <v>9165</v>
      </c>
      <c r="S12" s="49">
        <v>1.2375</v>
      </c>
      <c r="T12" s="49">
        <v>1.0362</v>
      </c>
      <c r="U12" s="48">
        <v>152.38</v>
      </c>
      <c r="V12" s="41">
        <v>7406.06</v>
      </c>
      <c r="W12" s="41">
        <v>7505.25</v>
      </c>
      <c r="X12" s="47">
        <f t="shared" si="5"/>
        <v>8844.817602779387</v>
      </c>
      <c r="Y12" s="46">
        <v>1.2372000000000001</v>
      </c>
    </row>
    <row r="13" spans="1:25" x14ac:dyDescent="0.2">
      <c r="B13" s="45">
        <v>45695</v>
      </c>
      <c r="C13" s="44">
        <v>9287</v>
      </c>
      <c r="D13" s="43">
        <v>9288</v>
      </c>
      <c r="E13" s="42">
        <f t="shared" si="0"/>
        <v>9287.5</v>
      </c>
      <c r="F13" s="44">
        <v>9410</v>
      </c>
      <c r="G13" s="43">
        <v>9412</v>
      </c>
      <c r="H13" s="42">
        <f t="shared" si="1"/>
        <v>9411</v>
      </c>
      <c r="I13" s="44">
        <v>9770</v>
      </c>
      <c r="J13" s="43">
        <v>9780</v>
      </c>
      <c r="K13" s="42">
        <f t="shared" si="2"/>
        <v>9775</v>
      </c>
      <c r="L13" s="44">
        <v>9865</v>
      </c>
      <c r="M13" s="43">
        <v>9875</v>
      </c>
      <c r="N13" s="42">
        <f t="shared" si="3"/>
        <v>9870</v>
      </c>
      <c r="O13" s="44">
        <v>9945</v>
      </c>
      <c r="P13" s="43">
        <v>9955</v>
      </c>
      <c r="Q13" s="42">
        <f t="shared" si="4"/>
        <v>9950</v>
      </c>
      <c r="R13" s="50">
        <v>9288</v>
      </c>
      <c r="S13" s="49">
        <v>1.2446999999999999</v>
      </c>
      <c r="T13" s="49">
        <v>1.0374000000000001</v>
      </c>
      <c r="U13" s="48">
        <v>152.02000000000001</v>
      </c>
      <c r="V13" s="41">
        <v>7462.04</v>
      </c>
      <c r="W13" s="41">
        <v>7563.48</v>
      </c>
      <c r="X13" s="47">
        <f t="shared" si="5"/>
        <v>8953.1521110468475</v>
      </c>
      <c r="Y13" s="46">
        <v>1.2444</v>
      </c>
    </row>
    <row r="14" spans="1:25" x14ac:dyDescent="0.2">
      <c r="B14" s="45">
        <v>45698</v>
      </c>
      <c r="C14" s="44">
        <v>9286.5</v>
      </c>
      <c r="D14" s="43">
        <v>9287.5</v>
      </c>
      <c r="E14" s="42">
        <f t="shared" si="0"/>
        <v>9287</v>
      </c>
      <c r="F14" s="44">
        <v>9408</v>
      </c>
      <c r="G14" s="43">
        <v>9410</v>
      </c>
      <c r="H14" s="42">
        <f t="shared" si="1"/>
        <v>9409</v>
      </c>
      <c r="I14" s="44">
        <v>9760</v>
      </c>
      <c r="J14" s="43">
        <v>9770</v>
      </c>
      <c r="K14" s="42">
        <f t="shared" si="2"/>
        <v>9765</v>
      </c>
      <c r="L14" s="44">
        <v>9840</v>
      </c>
      <c r="M14" s="43">
        <v>9850</v>
      </c>
      <c r="N14" s="42">
        <f t="shared" si="3"/>
        <v>9845</v>
      </c>
      <c r="O14" s="44">
        <v>9905</v>
      </c>
      <c r="P14" s="43">
        <v>9915</v>
      </c>
      <c r="Q14" s="42">
        <f t="shared" si="4"/>
        <v>9910</v>
      </c>
      <c r="R14" s="50">
        <v>9287.5</v>
      </c>
      <c r="S14" s="49">
        <v>1.2387999999999999</v>
      </c>
      <c r="T14" s="49">
        <v>1.0314000000000001</v>
      </c>
      <c r="U14" s="48">
        <v>152.1</v>
      </c>
      <c r="V14" s="41">
        <v>7497.17</v>
      </c>
      <c r="W14" s="41">
        <v>7597.29</v>
      </c>
      <c r="X14" s="47">
        <f t="shared" si="5"/>
        <v>9004.7508241225514</v>
      </c>
      <c r="Y14" s="46">
        <v>1.2385999999999999</v>
      </c>
    </row>
    <row r="15" spans="1:25" x14ac:dyDescent="0.2">
      <c r="B15" s="45">
        <v>45699</v>
      </c>
      <c r="C15" s="44">
        <v>9240</v>
      </c>
      <c r="D15" s="43">
        <v>9245</v>
      </c>
      <c r="E15" s="42">
        <f t="shared" si="0"/>
        <v>9242.5</v>
      </c>
      <c r="F15" s="44">
        <v>9354</v>
      </c>
      <c r="G15" s="43">
        <v>9355</v>
      </c>
      <c r="H15" s="42">
        <f t="shared" si="1"/>
        <v>9354.5</v>
      </c>
      <c r="I15" s="44">
        <v>9680</v>
      </c>
      <c r="J15" s="43">
        <v>9690</v>
      </c>
      <c r="K15" s="42">
        <f t="shared" si="2"/>
        <v>9685</v>
      </c>
      <c r="L15" s="44">
        <v>9750</v>
      </c>
      <c r="M15" s="43">
        <v>9760</v>
      </c>
      <c r="N15" s="42">
        <f t="shared" si="3"/>
        <v>9755</v>
      </c>
      <c r="O15" s="44">
        <v>9815</v>
      </c>
      <c r="P15" s="43">
        <v>9825</v>
      </c>
      <c r="Q15" s="42">
        <f t="shared" si="4"/>
        <v>9820</v>
      </c>
      <c r="R15" s="50">
        <v>9245</v>
      </c>
      <c r="S15" s="49">
        <v>1.2381</v>
      </c>
      <c r="T15" s="49">
        <v>1.0323</v>
      </c>
      <c r="U15" s="48">
        <v>152.38</v>
      </c>
      <c r="V15" s="41">
        <v>7467.09</v>
      </c>
      <c r="W15" s="41">
        <v>7557.15</v>
      </c>
      <c r="X15" s="47">
        <f t="shared" si="5"/>
        <v>8955.7299234718594</v>
      </c>
      <c r="Y15" s="46">
        <v>1.2379</v>
      </c>
    </row>
    <row r="16" spans="1:25" x14ac:dyDescent="0.2">
      <c r="B16" s="45">
        <v>45700</v>
      </c>
      <c r="C16" s="44">
        <v>9277</v>
      </c>
      <c r="D16" s="43">
        <v>9277.5</v>
      </c>
      <c r="E16" s="42">
        <f t="shared" si="0"/>
        <v>9277.25</v>
      </c>
      <c r="F16" s="44">
        <v>9398</v>
      </c>
      <c r="G16" s="43">
        <v>9399</v>
      </c>
      <c r="H16" s="42">
        <f t="shared" si="1"/>
        <v>9398.5</v>
      </c>
      <c r="I16" s="44">
        <v>9735</v>
      </c>
      <c r="J16" s="43">
        <v>9745</v>
      </c>
      <c r="K16" s="42">
        <f t="shared" si="2"/>
        <v>9740</v>
      </c>
      <c r="L16" s="44">
        <v>9805</v>
      </c>
      <c r="M16" s="43">
        <v>9815</v>
      </c>
      <c r="N16" s="42">
        <f t="shared" si="3"/>
        <v>9810</v>
      </c>
      <c r="O16" s="44">
        <v>9870</v>
      </c>
      <c r="P16" s="43">
        <v>9880</v>
      </c>
      <c r="Q16" s="42">
        <f t="shared" si="4"/>
        <v>9875</v>
      </c>
      <c r="R16" s="50">
        <v>9277.5</v>
      </c>
      <c r="S16" s="49">
        <v>1.2453000000000001</v>
      </c>
      <c r="T16" s="49">
        <v>1.0374000000000001</v>
      </c>
      <c r="U16" s="48">
        <v>153.57</v>
      </c>
      <c r="V16" s="41">
        <v>7450.01</v>
      </c>
      <c r="W16" s="41">
        <v>7548.79</v>
      </c>
      <c r="X16" s="47">
        <f t="shared" si="5"/>
        <v>8943.0306535569689</v>
      </c>
      <c r="Y16" s="46">
        <v>1.2451000000000001</v>
      </c>
    </row>
    <row r="17" spans="2:25" x14ac:dyDescent="0.2">
      <c r="B17" s="45">
        <v>45701</v>
      </c>
      <c r="C17" s="44">
        <v>9361</v>
      </c>
      <c r="D17" s="43">
        <v>9362</v>
      </c>
      <c r="E17" s="42">
        <f t="shared" si="0"/>
        <v>9361.5</v>
      </c>
      <c r="F17" s="44">
        <v>9455</v>
      </c>
      <c r="G17" s="43">
        <v>9457</v>
      </c>
      <c r="H17" s="42">
        <f t="shared" si="1"/>
        <v>9456</v>
      </c>
      <c r="I17" s="44">
        <v>9735</v>
      </c>
      <c r="J17" s="43">
        <v>9745</v>
      </c>
      <c r="K17" s="42">
        <f t="shared" si="2"/>
        <v>9740</v>
      </c>
      <c r="L17" s="44">
        <v>9800</v>
      </c>
      <c r="M17" s="43">
        <v>9810</v>
      </c>
      <c r="N17" s="42">
        <f t="shared" si="3"/>
        <v>9805</v>
      </c>
      <c r="O17" s="44">
        <v>9865</v>
      </c>
      <c r="P17" s="43">
        <v>9875</v>
      </c>
      <c r="Q17" s="42">
        <f t="shared" si="4"/>
        <v>9870</v>
      </c>
      <c r="R17" s="50">
        <v>9362</v>
      </c>
      <c r="S17" s="49">
        <v>1.2466999999999999</v>
      </c>
      <c r="T17" s="49">
        <v>1.0389999999999999</v>
      </c>
      <c r="U17" s="48">
        <v>153.87</v>
      </c>
      <c r="V17" s="41">
        <v>7509.42</v>
      </c>
      <c r="W17" s="41">
        <v>7586.84</v>
      </c>
      <c r="X17" s="47">
        <f t="shared" si="5"/>
        <v>9010.587102983638</v>
      </c>
      <c r="Y17" s="46">
        <v>1.2464999999999999</v>
      </c>
    </row>
    <row r="18" spans="2:25" x14ac:dyDescent="0.2">
      <c r="B18" s="45">
        <v>45702</v>
      </c>
      <c r="C18" s="44">
        <v>9810</v>
      </c>
      <c r="D18" s="43">
        <v>9812</v>
      </c>
      <c r="E18" s="42">
        <f t="shared" si="0"/>
        <v>9811</v>
      </c>
      <c r="F18" s="44">
        <v>9660</v>
      </c>
      <c r="G18" s="43">
        <v>9665</v>
      </c>
      <c r="H18" s="42">
        <f t="shared" si="1"/>
        <v>9662.5</v>
      </c>
      <c r="I18" s="44">
        <v>9725</v>
      </c>
      <c r="J18" s="43">
        <v>9735</v>
      </c>
      <c r="K18" s="42">
        <f t="shared" si="2"/>
        <v>9730</v>
      </c>
      <c r="L18" s="44">
        <v>9785</v>
      </c>
      <c r="M18" s="43">
        <v>9795</v>
      </c>
      <c r="N18" s="42">
        <f t="shared" si="3"/>
        <v>9790</v>
      </c>
      <c r="O18" s="44">
        <v>9845</v>
      </c>
      <c r="P18" s="43">
        <v>9855</v>
      </c>
      <c r="Q18" s="42">
        <f t="shared" si="4"/>
        <v>9850</v>
      </c>
      <c r="R18" s="50">
        <v>9812</v>
      </c>
      <c r="S18" s="49">
        <v>1.2585999999999999</v>
      </c>
      <c r="T18" s="49">
        <v>1.0471999999999999</v>
      </c>
      <c r="U18" s="48">
        <v>152.74</v>
      </c>
      <c r="V18" s="41">
        <v>7795.96</v>
      </c>
      <c r="W18" s="41">
        <v>7680.39</v>
      </c>
      <c r="X18" s="47">
        <f t="shared" si="5"/>
        <v>9369.7478991596654</v>
      </c>
      <c r="Y18" s="46">
        <v>1.2584</v>
      </c>
    </row>
    <row r="19" spans="2:25" x14ac:dyDescent="0.2">
      <c r="B19" s="45">
        <v>45705</v>
      </c>
      <c r="C19" s="44">
        <v>9290.5</v>
      </c>
      <c r="D19" s="43">
        <v>9291</v>
      </c>
      <c r="E19" s="42">
        <f t="shared" si="0"/>
        <v>9290.75</v>
      </c>
      <c r="F19" s="44">
        <v>9410</v>
      </c>
      <c r="G19" s="43">
        <v>9415</v>
      </c>
      <c r="H19" s="42">
        <f t="shared" si="1"/>
        <v>9412.5</v>
      </c>
      <c r="I19" s="44">
        <v>9680</v>
      </c>
      <c r="J19" s="43">
        <v>9690</v>
      </c>
      <c r="K19" s="42">
        <f t="shared" si="2"/>
        <v>9685</v>
      </c>
      <c r="L19" s="44">
        <v>9735</v>
      </c>
      <c r="M19" s="43">
        <v>9745</v>
      </c>
      <c r="N19" s="42">
        <f t="shared" si="3"/>
        <v>9740</v>
      </c>
      <c r="O19" s="44">
        <v>9820</v>
      </c>
      <c r="P19" s="43">
        <v>9830</v>
      </c>
      <c r="Q19" s="42">
        <f t="shared" si="4"/>
        <v>9825</v>
      </c>
      <c r="R19" s="50">
        <v>9291</v>
      </c>
      <c r="S19" s="49">
        <v>1.2595000000000001</v>
      </c>
      <c r="T19" s="49">
        <v>1.0472999999999999</v>
      </c>
      <c r="U19" s="48">
        <v>151.51</v>
      </c>
      <c r="V19" s="41">
        <v>7376.74</v>
      </c>
      <c r="W19" s="41">
        <v>7476.38</v>
      </c>
      <c r="X19" s="47">
        <f t="shared" si="5"/>
        <v>8871.3835577198515</v>
      </c>
      <c r="Y19" s="46">
        <v>1.2593000000000001</v>
      </c>
    </row>
    <row r="20" spans="2:25" x14ac:dyDescent="0.2">
      <c r="B20" s="45">
        <v>45706</v>
      </c>
      <c r="C20" s="44">
        <v>9294.5</v>
      </c>
      <c r="D20" s="43">
        <v>9295</v>
      </c>
      <c r="E20" s="42">
        <f t="shared" si="0"/>
        <v>9294.75</v>
      </c>
      <c r="F20" s="44">
        <v>9376</v>
      </c>
      <c r="G20" s="43">
        <v>9376.5</v>
      </c>
      <c r="H20" s="42">
        <f t="shared" si="1"/>
        <v>9376.25</v>
      </c>
      <c r="I20" s="44">
        <v>9635</v>
      </c>
      <c r="J20" s="43">
        <v>9645</v>
      </c>
      <c r="K20" s="42">
        <f t="shared" si="2"/>
        <v>9640</v>
      </c>
      <c r="L20" s="44">
        <v>9695</v>
      </c>
      <c r="M20" s="43">
        <v>9705</v>
      </c>
      <c r="N20" s="42">
        <f t="shared" si="3"/>
        <v>9700</v>
      </c>
      <c r="O20" s="44">
        <v>9755</v>
      </c>
      <c r="P20" s="43">
        <v>9765</v>
      </c>
      <c r="Q20" s="42">
        <f t="shared" si="4"/>
        <v>9760</v>
      </c>
      <c r="R20" s="50">
        <v>9295</v>
      </c>
      <c r="S20" s="49">
        <v>1.2588999999999999</v>
      </c>
      <c r="T20" s="49">
        <v>1.0456000000000001</v>
      </c>
      <c r="U20" s="48">
        <v>151.72999999999999</v>
      </c>
      <c r="V20" s="41">
        <v>7383.43</v>
      </c>
      <c r="W20" s="41">
        <v>7449.35</v>
      </c>
      <c r="X20" s="47">
        <f t="shared" si="5"/>
        <v>8889.632746748277</v>
      </c>
      <c r="Y20" s="46">
        <v>1.2586999999999999</v>
      </c>
    </row>
    <row r="21" spans="2:25" x14ac:dyDescent="0.2">
      <c r="B21" s="45">
        <v>45707</v>
      </c>
      <c r="C21" s="44">
        <v>9432</v>
      </c>
      <c r="D21" s="43">
        <v>9433</v>
      </c>
      <c r="E21" s="42">
        <f t="shared" si="0"/>
        <v>9432.5</v>
      </c>
      <c r="F21" s="44">
        <v>9488</v>
      </c>
      <c r="G21" s="43">
        <v>9490</v>
      </c>
      <c r="H21" s="42">
        <f t="shared" si="1"/>
        <v>9489</v>
      </c>
      <c r="I21" s="44">
        <v>9675</v>
      </c>
      <c r="J21" s="43">
        <v>9685</v>
      </c>
      <c r="K21" s="42">
        <f t="shared" si="2"/>
        <v>9680</v>
      </c>
      <c r="L21" s="44">
        <v>9735</v>
      </c>
      <c r="M21" s="43">
        <v>9745</v>
      </c>
      <c r="N21" s="42">
        <f t="shared" si="3"/>
        <v>9740</v>
      </c>
      <c r="O21" s="44">
        <v>9795</v>
      </c>
      <c r="P21" s="43">
        <v>9805</v>
      </c>
      <c r="Q21" s="42">
        <f t="shared" si="4"/>
        <v>9800</v>
      </c>
      <c r="R21" s="50">
        <v>9433</v>
      </c>
      <c r="S21" s="49">
        <v>1.2585999999999999</v>
      </c>
      <c r="T21" s="49">
        <v>1.0428999999999999</v>
      </c>
      <c r="U21" s="48">
        <v>151.91999999999999</v>
      </c>
      <c r="V21" s="41">
        <v>7494.84</v>
      </c>
      <c r="W21" s="41">
        <v>7541.32</v>
      </c>
      <c r="X21" s="47">
        <f t="shared" si="5"/>
        <v>9044.9707546265236</v>
      </c>
      <c r="Y21" s="46">
        <v>1.2584</v>
      </c>
    </row>
    <row r="22" spans="2:25" x14ac:dyDescent="0.2">
      <c r="B22" s="45">
        <v>45708</v>
      </c>
      <c r="C22" s="44">
        <v>9514</v>
      </c>
      <c r="D22" s="43">
        <v>9514.5</v>
      </c>
      <c r="E22" s="42">
        <f t="shared" si="0"/>
        <v>9514.25</v>
      </c>
      <c r="F22" s="44">
        <v>9544</v>
      </c>
      <c r="G22" s="43">
        <v>9545</v>
      </c>
      <c r="H22" s="42">
        <f t="shared" si="1"/>
        <v>9544.5</v>
      </c>
      <c r="I22" s="44">
        <v>9600</v>
      </c>
      <c r="J22" s="43">
        <v>9610</v>
      </c>
      <c r="K22" s="42">
        <f t="shared" si="2"/>
        <v>9605</v>
      </c>
      <c r="L22" s="44">
        <v>9630</v>
      </c>
      <c r="M22" s="43">
        <v>9640</v>
      </c>
      <c r="N22" s="42">
        <f t="shared" si="3"/>
        <v>9635</v>
      </c>
      <c r="O22" s="44">
        <v>9640</v>
      </c>
      <c r="P22" s="43">
        <v>9650</v>
      </c>
      <c r="Q22" s="42">
        <f t="shared" si="4"/>
        <v>9645</v>
      </c>
      <c r="R22" s="50">
        <v>9514.5</v>
      </c>
      <c r="S22" s="49">
        <v>1.2599</v>
      </c>
      <c r="T22" s="49">
        <v>1.0436000000000001</v>
      </c>
      <c r="U22" s="48">
        <v>150.1</v>
      </c>
      <c r="V22" s="41">
        <v>7551.79</v>
      </c>
      <c r="W22" s="41">
        <v>7577.2</v>
      </c>
      <c r="X22" s="47">
        <f t="shared" si="5"/>
        <v>9116.9988501341504</v>
      </c>
      <c r="Y22" s="46">
        <v>1.2597</v>
      </c>
    </row>
    <row r="23" spans="2:25" x14ac:dyDescent="0.2">
      <c r="B23" s="45">
        <v>45709</v>
      </c>
      <c r="C23" s="44">
        <v>9493</v>
      </c>
      <c r="D23" s="43">
        <v>9494</v>
      </c>
      <c r="E23" s="42">
        <f t="shared" si="0"/>
        <v>9493.5</v>
      </c>
      <c r="F23" s="44">
        <v>9531</v>
      </c>
      <c r="G23" s="43">
        <v>9531.5</v>
      </c>
      <c r="H23" s="42">
        <f t="shared" si="1"/>
        <v>9531.25</v>
      </c>
      <c r="I23" s="44">
        <v>9595</v>
      </c>
      <c r="J23" s="43">
        <v>9605</v>
      </c>
      <c r="K23" s="42">
        <f t="shared" si="2"/>
        <v>9600</v>
      </c>
      <c r="L23" s="44">
        <v>9635</v>
      </c>
      <c r="M23" s="43">
        <v>9645</v>
      </c>
      <c r="N23" s="42">
        <f t="shared" si="3"/>
        <v>9640</v>
      </c>
      <c r="O23" s="44">
        <v>9645</v>
      </c>
      <c r="P23" s="43">
        <v>9655</v>
      </c>
      <c r="Q23" s="42">
        <f t="shared" si="4"/>
        <v>9650</v>
      </c>
      <c r="R23" s="50">
        <v>9494</v>
      </c>
      <c r="S23" s="49">
        <v>1.264</v>
      </c>
      <c r="T23" s="49">
        <v>1.0462</v>
      </c>
      <c r="U23" s="48">
        <v>150.47999999999999</v>
      </c>
      <c r="V23" s="41">
        <v>7511.08</v>
      </c>
      <c r="W23" s="41">
        <v>7541.94</v>
      </c>
      <c r="X23" s="47">
        <f t="shared" si="5"/>
        <v>9074.7467023513673</v>
      </c>
      <c r="Y23" s="46">
        <v>1.2638</v>
      </c>
    </row>
    <row r="24" spans="2:25" x14ac:dyDescent="0.2">
      <c r="B24" s="45">
        <v>45712</v>
      </c>
      <c r="C24" s="44">
        <v>9489</v>
      </c>
      <c r="D24" s="43">
        <v>9490</v>
      </c>
      <c r="E24" s="42">
        <f t="shared" si="0"/>
        <v>9489.5</v>
      </c>
      <c r="F24" s="44">
        <v>9510</v>
      </c>
      <c r="G24" s="43">
        <v>9510.5</v>
      </c>
      <c r="H24" s="42">
        <f t="shared" si="1"/>
        <v>9510.25</v>
      </c>
      <c r="I24" s="44">
        <v>9560</v>
      </c>
      <c r="J24" s="43">
        <v>9570</v>
      </c>
      <c r="K24" s="42">
        <f t="shared" si="2"/>
        <v>9565</v>
      </c>
      <c r="L24" s="44">
        <v>9600</v>
      </c>
      <c r="M24" s="43">
        <v>9610</v>
      </c>
      <c r="N24" s="42">
        <f t="shared" si="3"/>
        <v>9605</v>
      </c>
      <c r="O24" s="44">
        <v>9610</v>
      </c>
      <c r="P24" s="43">
        <v>9620</v>
      </c>
      <c r="Q24" s="42">
        <f t="shared" si="4"/>
        <v>9615</v>
      </c>
      <c r="R24" s="50">
        <v>9490</v>
      </c>
      <c r="S24" s="49">
        <v>1.2638</v>
      </c>
      <c r="T24" s="49">
        <v>1.0469999999999999</v>
      </c>
      <c r="U24" s="48">
        <v>149.78</v>
      </c>
      <c r="V24" s="41">
        <v>7509.1</v>
      </c>
      <c r="W24" s="41">
        <v>7526.51</v>
      </c>
      <c r="X24" s="47">
        <f t="shared" si="5"/>
        <v>9063.9923591212992</v>
      </c>
      <c r="Y24" s="46">
        <v>1.2636000000000001</v>
      </c>
    </row>
    <row r="25" spans="2:25" x14ac:dyDescent="0.2">
      <c r="B25" s="45">
        <v>45713</v>
      </c>
      <c r="C25" s="44">
        <v>9461</v>
      </c>
      <c r="D25" s="43">
        <v>9463</v>
      </c>
      <c r="E25" s="42">
        <f t="shared" si="0"/>
        <v>9462</v>
      </c>
      <c r="F25" s="44">
        <v>9469</v>
      </c>
      <c r="G25" s="43">
        <v>9470</v>
      </c>
      <c r="H25" s="42">
        <f t="shared" si="1"/>
        <v>9469.5</v>
      </c>
      <c r="I25" s="44">
        <v>9525</v>
      </c>
      <c r="J25" s="43">
        <v>9535</v>
      </c>
      <c r="K25" s="42">
        <f t="shared" si="2"/>
        <v>9530</v>
      </c>
      <c r="L25" s="44">
        <v>9570</v>
      </c>
      <c r="M25" s="43">
        <v>9580</v>
      </c>
      <c r="N25" s="42">
        <f t="shared" si="3"/>
        <v>9575</v>
      </c>
      <c r="O25" s="44">
        <v>9585</v>
      </c>
      <c r="P25" s="43">
        <v>9595</v>
      </c>
      <c r="Q25" s="42">
        <f t="shared" si="4"/>
        <v>9590</v>
      </c>
      <c r="R25" s="50">
        <v>9463</v>
      </c>
      <c r="S25" s="49">
        <v>1.2656000000000001</v>
      </c>
      <c r="T25" s="49">
        <v>1.0494000000000001</v>
      </c>
      <c r="U25" s="48">
        <v>149.69</v>
      </c>
      <c r="V25" s="41">
        <v>7477.09</v>
      </c>
      <c r="W25" s="41">
        <v>7483.8</v>
      </c>
      <c r="X25" s="47">
        <f t="shared" si="5"/>
        <v>9017.5338288545827</v>
      </c>
      <c r="Y25" s="46">
        <v>1.2654000000000001</v>
      </c>
    </row>
    <row r="26" spans="2:25" x14ac:dyDescent="0.2">
      <c r="B26" s="45">
        <v>45714</v>
      </c>
      <c r="C26" s="44">
        <v>9503</v>
      </c>
      <c r="D26" s="43">
        <v>9504</v>
      </c>
      <c r="E26" s="42">
        <f t="shared" si="0"/>
        <v>9503.5</v>
      </c>
      <c r="F26" s="44">
        <v>9506</v>
      </c>
      <c r="G26" s="43">
        <v>9508</v>
      </c>
      <c r="H26" s="42">
        <f t="shared" si="1"/>
        <v>9507</v>
      </c>
      <c r="I26" s="44">
        <v>9575</v>
      </c>
      <c r="J26" s="43">
        <v>9585</v>
      </c>
      <c r="K26" s="42">
        <f t="shared" si="2"/>
        <v>9580</v>
      </c>
      <c r="L26" s="44">
        <v>9620</v>
      </c>
      <c r="M26" s="43">
        <v>9630</v>
      </c>
      <c r="N26" s="42">
        <f t="shared" si="3"/>
        <v>9625</v>
      </c>
      <c r="O26" s="44">
        <v>9635</v>
      </c>
      <c r="P26" s="43">
        <v>9645</v>
      </c>
      <c r="Q26" s="42">
        <f t="shared" si="4"/>
        <v>9640</v>
      </c>
      <c r="R26" s="50">
        <v>9504</v>
      </c>
      <c r="S26" s="49">
        <v>1.2644</v>
      </c>
      <c r="T26" s="49">
        <v>1.0477000000000001</v>
      </c>
      <c r="U26" s="48">
        <v>149.62</v>
      </c>
      <c r="V26" s="41">
        <v>7516.61</v>
      </c>
      <c r="W26" s="41">
        <v>7520.96</v>
      </c>
      <c r="X26" s="47">
        <f t="shared" si="5"/>
        <v>9071.2990359835821</v>
      </c>
      <c r="Y26" s="46">
        <v>1.2642</v>
      </c>
    </row>
    <row r="27" spans="2:25" x14ac:dyDescent="0.2">
      <c r="B27" s="45">
        <v>45715</v>
      </c>
      <c r="C27" s="44">
        <v>9414.5</v>
      </c>
      <c r="D27" s="43">
        <v>9415.5</v>
      </c>
      <c r="E27" s="42">
        <f t="shared" si="0"/>
        <v>9415</v>
      </c>
      <c r="F27" s="44">
        <v>9415</v>
      </c>
      <c r="G27" s="43">
        <v>9415.5</v>
      </c>
      <c r="H27" s="42">
        <f t="shared" si="1"/>
        <v>9415.25</v>
      </c>
      <c r="I27" s="44">
        <v>9485</v>
      </c>
      <c r="J27" s="43">
        <v>9495</v>
      </c>
      <c r="K27" s="42">
        <f t="shared" si="2"/>
        <v>9490</v>
      </c>
      <c r="L27" s="44">
        <v>9540</v>
      </c>
      <c r="M27" s="43">
        <v>9550</v>
      </c>
      <c r="N27" s="42">
        <f t="shared" si="3"/>
        <v>9545</v>
      </c>
      <c r="O27" s="44">
        <v>9555</v>
      </c>
      <c r="P27" s="43">
        <v>9565</v>
      </c>
      <c r="Q27" s="42">
        <f t="shared" si="4"/>
        <v>9560</v>
      </c>
      <c r="R27" s="50">
        <v>9415.5</v>
      </c>
      <c r="S27" s="49">
        <v>1.2666999999999999</v>
      </c>
      <c r="T27" s="49">
        <v>1.0475000000000001</v>
      </c>
      <c r="U27" s="48">
        <v>149.66999999999999</v>
      </c>
      <c r="V27" s="41">
        <v>7433.09</v>
      </c>
      <c r="W27" s="41">
        <v>7434.27</v>
      </c>
      <c r="X27" s="47">
        <f t="shared" si="5"/>
        <v>8988.5441527446292</v>
      </c>
      <c r="Y27" s="46">
        <v>1.2665</v>
      </c>
    </row>
    <row r="28" spans="2:25" x14ac:dyDescent="0.2">
      <c r="B28" s="45">
        <v>45716</v>
      </c>
      <c r="C28" s="44">
        <v>9363</v>
      </c>
      <c r="D28" s="43">
        <v>9363.5</v>
      </c>
      <c r="E28" s="42">
        <f t="shared" si="0"/>
        <v>9363.25</v>
      </c>
      <c r="F28" s="44">
        <v>9376</v>
      </c>
      <c r="G28" s="43">
        <v>9377</v>
      </c>
      <c r="H28" s="42">
        <f t="shared" si="1"/>
        <v>9376.5</v>
      </c>
      <c r="I28" s="44">
        <v>9455</v>
      </c>
      <c r="J28" s="43">
        <v>9465</v>
      </c>
      <c r="K28" s="42">
        <f t="shared" si="2"/>
        <v>9460</v>
      </c>
      <c r="L28" s="44">
        <v>9525</v>
      </c>
      <c r="M28" s="43">
        <v>9535</v>
      </c>
      <c r="N28" s="42">
        <f t="shared" si="3"/>
        <v>9530</v>
      </c>
      <c r="O28" s="44">
        <v>9540</v>
      </c>
      <c r="P28" s="43">
        <v>9550</v>
      </c>
      <c r="Q28" s="42">
        <f t="shared" si="4"/>
        <v>9545</v>
      </c>
      <c r="R28" s="50">
        <v>9363.5</v>
      </c>
      <c r="S28" s="49">
        <v>1.2602</v>
      </c>
      <c r="T28" s="49">
        <v>1.0407999999999999</v>
      </c>
      <c r="U28" s="48">
        <v>150.66999999999999</v>
      </c>
      <c r="V28" s="41">
        <v>7430.17</v>
      </c>
      <c r="W28" s="41">
        <v>7442.06</v>
      </c>
      <c r="X28" s="47">
        <f t="shared" si="5"/>
        <v>8996.4450422751743</v>
      </c>
      <c r="Y28" s="46">
        <v>1.26</v>
      </c>
    </row>
    <row r="29" spans="2:25" x14ac:dyDescent="0.2">
      <c r="B29" s="40" t="s">
        <v>11</v>
      </c>
      <c r="C29" s="39">
        <f>ROUND(AVERAGE(C9:C28),2)</f>
        <v>9328.0499999999993</v>
      </c>
      <c r="D29" s="38">
        <f>ROUND(AVERAGE(D9:D28),2)</f>
        <v>9329.25</v>
      </c>
      <c r="E29" s="37">
        <f>ROUND(AVERAGE(C29:D29),2)</f>
        <v>9328.65</v>
      </c>
      <c r="F29" s="39">
        <f>ROUND(AVERAGE(F9:F28),2)</f>
        <v>9392.1</v>
      </c>
      <c r="G29" s="38">
        <f>ROUND(AVERAGE(G9:G28),2)</f>
        <v>9393.73</v>
      </c>
      <c r="H29" s="37">
        <f>ROUND(AVERAGE(F29:G29),2)</f>
        <v>9392.92</v>
      </c>
      <c r="I29" s="39">
        <f>ROUND(AVERAGE(I9:I28),2)</f>
        <v>9607.75</v>
      </c>
      <c r="J29" s="38">
        <f>ROUND(AVERAGE(J9:J28),2)</f>
        <v>9617.75</v>
      </c>
      <c r="K29" s="37">
        <f>ROUND(AVERAGE(I29:J29),2)</f>
        <v>9612.75</v>
      </c>
      <c r="L29" s="39">
        <f>ROUND(AVERAGE(L9:L28),2)</f>
        <v>9672.25</v>
      </c>
      <c r="M29" s="38">
        <f>ROUND(AVERAGE(M9:M28),2)</f>
        <v>9682.25</v>
      </c>
      <c r="N29" s="37">
        <f>ROUND(AVERAGE(L29:M29),2)</f>
        <v>9677.25</v>
      </c>
      <c r="O29" s="39">
        <f>ROUND(AVERAGE(O9:O28),2)</f>
        <v>9724.25</v>
      </c>
      <c r="P29" s="38">
        <f>ROUND(AVERAGE(P9:P28),2)</f>
        <v>9734.25</v>
      </c>
      <c r="Q29" s="37">
        <f>ROUND(AVERAGE(O29:P29),2)</f>
        <v>9729.25</v>
      </c>
      <c r="R29" s="36">
        <f>ROUND(AVERAGE(R9:R28),2)</f>
        <v>9329.25</v>
      </c>
      <c r="S29" s="35">
        <f>ROUND(AVERAGE(S9:S28),4)</f>
        <v>1.2531000000000001</v>
      </c>
      <c r="T29" s="34">
        <f>ROUND(AVERAGE(T9:T28),4)</f>
        <v>1.0409999999999999</v>
      </c>
      <c r="U29" s="167">
        <f>ROUND(AVERAGE(U9:U28),2)</f>
        <v>151.85</v>
      </c>
      <c r="V29" s="33">
        <f>AVERAGE(V9:V28)</f>
        <v>7444.7574999999997</v>
      </c>
      <c r="W29" s="33">
        <f>AVERAGE(W9:W28)</f>
        <v>7497.8604999999998</v>
      </c>
      <c r="X29" s="33">
        <f>AVERAGE(X9:X28)</f>
        <v>8961.6002718318632</v>
      </c>
      <c r="Y29" s="32">
        <f>AVERAGE(Y9:Y28)</f>
        <v>1.2528349999999999</v>
      </c>
    </row>
    <row r="30" spans="2:25" x14ac:dyDescent="0.2">
      <c r="B30" s="31" t="s">
        <v>12</v>
      </c>
      <c r="C30" s="30">
        <f t="shared" ref="C30:Y30" si="6">MAX(C9:C28)</f>
        <v>9810</v>
      </c>
      <c r="D30" s="29">
        <f t="shared" si="6"/>
        <v>9812</v>
      </c>
      <c r="E30" s="28">
        <f t="shared" si="6"/>
        <v>9811</v>
      </c>
      <c r="F30" s="30">
        <f t="shared" si="6"/>
        <v>9660</v>
      </c>
      <c r="G30" s="29">
        <f t="shared" si="6"/>
        <v>9665</v>
      </c>
      <c r="H30" s="28">
        <f t="shared" si="6"/>
        <v>9662.5</v>
      </c>
      <c r="I30" s="30">
        <f t="shared" si="6"/>
        <v>9770</v>
      </c>
      <c r="J30" s="29">
        <f t="shared" si="6"/>
        <v>9780</v>
      </c>
      <c r="K30" s="28">
        <f t="shared" si="6"/>
        <v>9775</v>
      </c>
      <c r="L30" s="30">
        <f t="shared" si="6"/>
        <v>9865</v>
      </c>
      <c r="M30" s="29">
        <f t="shared" si="6"/>
        <v>9875</v>
      </c>
      <c r="N30" s="28">
        <f t="shared" si="6"/>
        <v>9870</v>
      </c>
      <c r="O30" s="30">
        <f t="shared" si="6"/>
        <v>9945</v>
      </c>
      <c r="P30" s="29">
        <f t="shared" si="6"/>
        <v>9955</v>
      </c>
      <c r="Q30" s="28">
        <f t="shared" si="6"/>
        <v>9950</v>
      </c>
      <c r="R30" s="27">
        <f t="shared" si="6"/>
        <v>9812</v>
      </c>
      <c r="S30" s="26">
        <f t="shared" si="6"/>
        <v>1.2666999999999999</v>
      </c>
      <c r="T30" s="25">
        <f t="shared" si="6"/>
        <v>1.0494000000000001</v>
      </c>
      <c r="U30" s="24">
        <f t="shared" si="6"/>
        <v>155.28</v>
      </c>
      <c r="V30" s="23">
        <f t="shared" si="6"/>
        <v>7795.96</v>
      </c>
      <c r="W30" s="23">
        <f t="shared" si="6"/>
        <v>7680.39</v>
      </c>
      <c r="X30" s="23">
        <f t="shared" si="6"/>
        <v>9369.7478991596654</v>
      </c>
      <c r="Y30" s="22">
        <f t="shared" si="6"/>
        <v>1.2665</v>
      </c>
    </row>
    <row r="31" spans="2:25" ht="13.5" thickBot="1" x14ac:dyDescent="0.25">
      <c r="B31" s="21" t="s">
        <v>13</v>
      </c>
      <c r="C31" s="20">
        <f t="shared" ref="C31:Y31" si="7">MIN(C9:C28)</f>
        <v>8866</v>
      </c>
      <c r="D31" s="19">
        <f t="shared" si="7"/>
        <v>8866.5</v>
      </c>
      <c r="E31" s="18">
        <f t="shared" si="7"/>
        <v>8866.25</v>
      </c>
      <c r="F31" s="20">
        <f t="shared" si="7"/>
        <v>8985</v>
      </c>
      <c r="G31" s="19">
        <f t="shared" si="7"/>
        <v>8986</v>
      </c>
      <c r="H31" s="18">
        <f t="shared" si="7"/>
        <v>8985.5</v>
      </c>
      <c r="I31" s="20">
        <f t="shared" si="7"/>
        <v>9345</v>
      </c>
      <c r="J31" s="19">
        <f t="shared" si="7"/>
        <v>9355</v>
      </c>
      <c r="K31" s="18">
        <f t="shared" si="7"/>
        <v>9350</v>
      </c>
      <c r="L31" s="20">
        <f t="shared" si="7"/>
        <v>9435</v>
      </c>
      <c r="M31" s="19">
        <f t="shared" si="7"/>
        <v>9445</v>
      </c>
      <c r="N31" s="18">
        <f t="shared" si="7"/>
        <v>9440</v>
      </c>
      <c r="O31" s="20">
        <f t="shared" si="7"/>
        <v>9525</v>
      </c>
      <c r="P31" s="19">
        <f t="shared" si="7"/>
        <v>9535</v>
      </c>
      <c r="Q31" s="18">
        <f t="shared" si="7"/>
        <v>9530</v>
      </c>
      <c r="R31" s="17">
        <f t="shared" si="7"/>
        <v>8866.5</v>
      </c>
      <c r="S31" s="16">
        <f t="shared" si="7"/>
        <v>1.2345999999999999</v>
      </c>
      <c r="T31" s="15">
        <f t="shared" si="7"/>
        <v>1.0259</v>
      </c>
      <c r="U31" s="14">
        <f t="shared" si="7"/>
        <v>149.62</v>
      </c>
      <c r="V31" s="13">
        <f t="shared" si="7"/>
        <v>7181.68</v>
      </c>
      <c r="W31" s="13">
        <f t="shared" si="7"/>
        <v>7280.24</v>
      </c>
      <c r="X31" s="13">
        <f t="shared" si="7"/>
        <v>8642.6552295545371</v>
      </c>
      <c r="Y31" s="12">
        <f t="shared" si="7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3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45716</v>
      </c>
      <c r="D5" s="71"/>
      <c r="F5" s="72">
        <v>45716</v>
      </c>
      <c r="G5" s="71"/>
      <c r="I5" s="72">
        <v>45716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45691</v>
      </c>
      <c r="D8" s="65"/>
      <c r="F8" s="66">
        <f t="shared" ref="F8:F27" si="0">C8</f>
        <v>45691</v>
      </c>
      <c r="G8" s="65"/>
      <c r="I8" s="66">
        <f t="shared" ref="I8:I27" si="1">C8</f>
        <v>45691</v>
      </c>
      <c r="J8" s="65"/>
    </row>
    <row r="9" spans="2:10" x14ac:dyDescent="0.2">
      <c r="C9" s="66">
        <v>45692</v>
      </c>
      <c r="D9" s="65"/>
      <c r="F9" s="66">
        <f t="shared" si="0"/>
        <v>45692</v>
      </c>
      <c r="G9" s="65"/>
      <c r="I9" s="66">
        <f t="shared" si="1"/>
        <v>45692</v>
      </c>
      <c r="J9" s="65"/>
    </row>
    <row r="10" spans="2:10" x14ac:dyDescent="0.2">
      <c r="C10" s="66">
        <v>45693</v>
      </c>
      <c r="D10" s="65"/>
      <c r="F10" s="66">
        <f t="shared" si="0"/>
        <v>45693</v>
      </c>
      <c r="G10" s="65"/>
      <c r="I10" s="66">
        <f t="shared" si="1"/>
        <v>45693</v>
      </c>
      <c r="J10" s="65"/>
    </row>
    <row r="11" spans="2:10" x14ac:dyDescent="0.2">
      <c r="C11" s="66">
        <v>45694</v>
      </c>
      <c r="D11" s="65"/>
      <c r="F11" s="66">
        <f t="shared" si="0"/>
        <v>45694</v>
      </c>
      <c r="G11" s="65"/>
      <c r="I11" s="66">
        <f t="shared" si="1"/>
        <v>45694</v>
      </c>
      <c r="J11" s="65"/>
    </row>
    <row r="12" spans="2:10" x14ac:dyDescent="0.2">
      <c r="C12" s="66">
        <v>45695</v>
      </c>
      <c r="D12" s="65"/>
      <c r="F12" s="66">
        <f t="shared" si="0"/>
        <v>45695</v>
      </c>
      <c r="G12" s="65"/>
      <c r="I12" s="66">
        <f t="shared" si="1"/>
        <v>45695</v>
      </c>
      <c r="J12" s="65"/>
    </row>
    <row r="13" spans="2:10" x14ac:dyDescent="0.2">
      <c r="C13" s="66">
        <v>45698</v>
      </c>
      <c r="D13" s="65"/>
      <c r="F13" s="66">
        <f t="shared" si="0"/>
        <v>45698</v>
      </c>
      <c r="G13" s="65"/>
      <c r="I13" s="66">
        <f t="shared" si="1"/>
        <v>45698</v>
      </c>
      <c r="J13" s="65"/>
    </row>
    <row r="14" spans="2:10" x14ac:dyDescent="0.2">
      <c r="C14" s="66">
        <v>45699</v>
      </c>
      <c r="D14" s="65"/>
      <c r="F14" s="66">
        <f t="shared" si="0"/>
        <v>45699</v>
      </c>
      <c r="G14" s="65"/>
      <c r="I14" s="66">
        <f t="shared" si="1"/>
        <v>45699</v>
      </c>
      <c r="J14" s="65"/>
    </row>
    <row r="15" spans="2:10" x14ac:dyDescent="0.2">
      <c r="C15" s="66">
        <v>45700</v>
      </c>
      <c r="D15" s="65"/>
      <c r="F15" s="66">
        <f t="shared" si="0"/>
        <v>45700</v>
      </c>
      <c r="G15" s="65"/>
      <c r="I15" s="66">
        <f t="shared" si="1"/>
        <v>45700</v>
      </c>
      <c r="J15" s="65"/>
    </row>
    <row r="16" spans="2:10" x14ac:dyDescent="0.2">
      <c r="C16" s="66">
        <v>45701</v>
      </c>
      <c r="D16" s="65"/>
      <c r="F16" s="66">
        <f t="shared" si="0"/>
        <v>45701</v>
      </c>
      <c r="G16" s="65"/>
      <c r="I16" s="66">
        <f t="shared" si="1"/>
        <v>45701</v>
      </c>
      <c r="J16" s="65"/>
    </row>
    <row r="17" spans="3:10" x14ac:dyDescent="0.2">
      <c r="C17" s="66">
        <v>45702</v>
      </c>
      <c r="D17" s="65"/>
      <c r="F17" s="66">
        <f t="shared" si="0"/>
        <v>45702</v>
      </c>
      <c r="G17" s="65"/>
      <c r="I17" s="66">
        <f t="shared" si="1"/>
        <v>45702</v>
      </c>
      <c r="J17" s="65"/>
    </row>
    <row r="18" spans="3:10" x14ac:dyDescent="0.2">
      <c r="C18" s="66">
        <v>45705</v>
      </c>
      <c r="D18" s="65"/>
      <c r="F18" s="66">
        <f t="shared" si="0"/>
        <v>45705</v>
      </c>
      <c r="G18" s="65"/>
      <c r="I18" s="66">
        <f t="shared" si="1"/>
        <v>45705</v>
      </c>
      <c r="J18" s="65"/>
    </row>
    <row r="19" spans="3:10" x14ac:dyDescent="0.2">
      <c r="C19" s="66">
        <v>45706</v>
      </c>
      <c r="D19" s="65"/>
      <c r="F19" s="66">
        <f t="shared" si="0"/>
        <v>45706</v>
      </c>
      <c r="G19" s="65"/>
      <c r="I19" s="66">
        <f t="shared" si="1"/>
        <v>45706</v>
      </c>
      <c r="J19" s="65"/>
    </row>
    <row r="20" spans="3:10" x14ac:dyDescent="0.2">
      <c r="C20" s="66">
        <v>45707</v>
      </c>
      <c r="D20" s="65"/>
      <c r="F20" s="66">
        <f t="shared" si="0"/>
        <v>45707</v>
      </c>
      <c r="G20" s="65"/>
      <c r="I20" s="66">
        <f t="shared" si="1"/>
        <v>45707</v>
      </c>
      <c r="J20" s="65"/>
    </row>
    <row r="21" spans="3:10" x14ac:dyDescent="0.2">
      <c r="C21" s="66">
        <v>45708</v>
      </c>
      <c r="D21" s="65"/>
      <c r="F21" s="66">
        <f t="shared" si="0"/>
        <v>45708</v>
      </c>
      <c r="G21" s="65"/>
      <c r="I21" s="66">
        <f t="shared" si="1"/>
        <v>45708</v>
      </c>
      <c r="J21" s="65"/>
    </row>
    <row r="22" spans="3:10" x14ac:dyDescent="0.2">
      <c r="C22" s="66">
        <v>45709</v>
      </c>
      <c r="D22" s="65"/>
      <c r="F22" s="66">
        <f t="shared" si="0"/>
        <v>45709</v>
      </c>
      <c r="G22" s="65"/>
      <c r="I22" s="66">
        <f t="shared" si="1"/>
        <v>45709</v>
      </c>
      <c r="J22" s="65"/>
    </row>
    <row r="23" spans="3:10" x14ac:dyDescent="0.2">
      <c r="C23" s="66">
        <v>45712</v>
      </c>
      <c r="D23" s="65"/>
      <c r="F23" s="66">
        <f t="shared" si="0"/>
        <v>45712</v>
      </c>
      <c r="G23" s="65"/>
      <c r="I23" s="66">
        <f t="shared" si="1"/>
        <v>45712</v>
      </c>
      <c r="J23" s="65"/>
    </row>
    <row r="24" spans="3:10" x14ac:dyDescent="0.2">
      <c r="C24" s="66">
        <v>45713</v>
      </c>
      <c r="D24" s="65"/>
      <c r="F24" s="66">
        <f t="shared" si="0"/>
        <v>45713</v>
      </c>
      <c r="G24" s="65"/>
      <c r="I24" s="66">
        <f t="shared" si="1"/>
        <v>45713</v>
      </c>
      <c r="J24" s="65"/>
    </row>
    <row r="25" spans="3:10" x14ac:dyDescent="0.2">
      <c r="C25" s="66">
        <v>45714</v>
      </c>
      <c r="D25" s="65"/>
      <c r="F25" s="66">
        <f t="shared" si="0"/>
        <v>45714</v>
      </c>
      <c r="G25" s="65"/>
      <c r="I25" s="66">
        <f t="shared" si="1"/>
        <v>45714</v>
      </c>
      <c r="J25" s="65"/>
    </row>
    <row r="26" spans="3:10" x14ac:dyDescent="0.2">
      <c r="C26" s="66">
        <v>45715</v>
      </c>
      <c r="D26" s="65"/>
      <c r="F26" s="66">
        <f t="shared" si="0"/>
        <v>45715</v>
      </c>
      <c r="G26" s="65"/>
      <c r="I26" s="66">
        <f t="shared" si="1"/>
        <v>45715</v>
      </c>
      <c r="J26" s="65"/>
    </row>
    <row r="27" spans="3:10" ht="13.5" thickBot="1" x14ac:dyDescent="0.25">
      <c r="C27" s="66">
        <v>45716</v>
      </c>
      <c r="D27" s="65"/>
      <c r="F27" s="66">
        <f t="shared" si="0"/>
        <v>45716</v>
      </c>
      <c r="G27" s="65"/>
      <c r="I27" s="66">
        <f t="shared" si="1"/>
        <v>45716</v>
      </c>
      <c r="J27" s="65"/>
    </row>
    <row r="28" spans="3:10" x14ac:dyDescent="0.2">
      <c r="C28" s="64" t="s">
        <v>11</v>
      </c>
      <c r="D28" s="63" t="e">
        <f>ROUND(AVERAGE(D8:D27),2)</f>
        <v>#DIV/0!</v>
      </c>
      <c r="F28" s="64" t="s">
        <v>11</v>
      </c>
      <c r="G28" s="63" t="e">
        <f>ROUND(AVERAGE(G8:G27),2)</f>
        <v>#DIV/0!</v>
      </c>
      <c r="I28" s="64" t="s">
        <v>11</v>
      </c>
      <c r="J28" s="63" t="e">
        <f>ROUND(AVERAGE(J8:J27),2)</f>
        <v>#DIV/0!</v>
      </c>
    </row>
    <row r="29" spans="3:10" x14ac:dyDescent="0.2">
      <c r="C29" s="62" t="s">
        <v>12</v>
      </c>
      <c r="D29" s="61">
        <f>MAX(D8:D27)</f>
        <v>0</v>
      </c>
      <c r="F29" s="62" t="s">
        <v>12</v>
      </c>
      <c r="G29" s="61">
        <f>MAX(G8:G27)</f>
        <v>0</v>
      </c>
      <c r="I29" s="62" t="s">
        <v>12</v>
      </c>
      <c r="J29" s="61">
        <f>MAX(J8:J27)</f>
        <v>0</v>
      </c>
    </row>
    <row r="30" spans="3:10" x14ac:dyDescent="0.2">
      <c r="C30" s="60" t="s">
        <v>13</v>
      </c>
      <c r="D30" s="59">
        <f>MIN(D8:D27)</f>
        <v>0</v>
      </c>
      <c r="F30" s="60" t="s">
        <v>13</v>
      </c>
      <c r="G30" s="59">
        <f>MIN(G8:G27)</f>
        <v>0</v>
      </c>
      <c r="I30" s="60" t="s">
        <v>13</v>
      </c>
      <c r="J30" s="59">
        <f>MIN(J8:J27)</f>
        <v>0</v>
      </c>
    </row>
    <row r="33" spans="2:2" x14ac:dyDescent="0.2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 t="e">
        <f>ABR!D28</f>
        <v>#DIV/0!</v>
      </c>
      <c r="D11" s="149" t="e">
        <f>ABR!G28</f>
        <v>#DIV/0!</v>
      </c>
      <c r="E11" s="149" t="e">
        <f>ABR!J28</f>
        <v>#DIV/0!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1.2531000000000001</v>
      </c>
    </row>
    <row r="18" spans="2:9" x14ac:dyDescent="0.2">
      <c r="B18" s="145" t="s">
        <v>43</v>
      </c>
      <c r="C18" s="144">
        <f>'Averages Inc. Euro Eq'!F67</f>
        <v>151.85</v>
      </c>
    </row>
    <row r="19" spans="2:9" x14ac:dyDescent="0.2">
      <c r="B19" s="145" t="s">
        <v>41</v>
      </c>
      <c r="C19" s="143">
        <f>'Averages Inc. Euro Eq'!F68</f>
        <v>1.0409999999999999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2652.53</v>
      </c>
      <c r="D13" s="108">
        <v>2221.5500000000002</v>
      </c>
      <c r="E13" s="108">
        <v>9328.0499999999993</v>
      </c>
      <c r="F13" s="108">
        <v>1954.2</v>
      </c>
      <c r="G13" s="108">
        <v>15263.5</v>
      </c>
      <c r="H13" s="108">
        <v>31844.75</v>
      </c>
      <c r="I13" s="108">
        <v>2798.75</v>
      </c>
      <c r="J13" s="108">
        <v>2390</v>
      </c>
      <c r="K13" s="108">
        <v>0.5</v>
      </c>
      <c r="L13" s="108">
        <v>21099.25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2653.38</v>
      </c>
      <c r="D15" s="108">
        <v>2231.5500000000002</v>
      </c>
      <c r="E15" s="108">
        <v>9329.25</v>
      </c>
      <c r="F15" s="108">
        <v>1955.28</v>
      </c>
      <c r="G15" s="108">
        <v>15274.75</v>
      </c>
      <c r="H15" s="108">
        <v>31876.25</v>
      </c>
      <c r="I15" s="108">
        <v>2799.7</v>
      </c>
      <c r="J15" s="108">
        <v>2400</v>
      </c>
      <c r="K15" s="108">
        <v>1</v>
      </c>
      <c r="L15" s="108">
        <v>21599.25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2652.95</v>
      </c>
      <c r="D17" s="108">
        <v>2226.5500000000002</v>
      </c>
      <c r="E17" s="108">
        <v>9328.65</v>
      </c>
      <c r="F17" s="108">
        <v>1954.74</v>
      </c>
      <c r="G17" s="108">
        <v>15269.13</v>
      </c>
      <c r="H17" s="108">
        <v>31860.5</v>
      </c>
      <c r="I17" s="108">
        <v>2799.23</v>
      </c>
      <c r="J17" s="108">
        <v>2395</v>
      </c>
      <c r="K17" s="108">
        <v>0.75</v>
      </c>
      <c r="L17" s="108">
        <v>21349.25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2639.68</v>
      </c>
      <c r="D19" s="108">
        <v>2138</v>
      </c>
      <c r="E19" s="108">
        <v>9392.1</v>
      </c>
      <c r="F19" s="108">
        <v>1989.08</v>
      </c>
      <c r="G19" s="108">
        <v>15467.5</v>
      </c>
      <c r="H19" s="108">
        <v>31931</v>
      </c>
      <c r="I19" s="108">
        <v>2841</v>
      </c>
      <c r="J19" s="108">
        <v>2390</v>
      </c>
      <c r="K19" s="108">
        <v>0.5</v>
      </c>
      <c r="L19" s="108">
        <v>21227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2640.55</v>
      </c>
      <c r="D21" s="108">
        <v>2148</v>
      </c>
      <c r="E21" s="108">
        <v>9393.73</v>
      </c>
      <c r="F21" s="108">
        <v>1990.08</v>
      </c>
      <c r="G21" s="108">
        <v>15480.5</v>
      </c>
      <c r="H21" s="108">
        <v>31959.25</v>
      </c>
      <c r="I21" s="108">
        <v>2842.28</v>
      </c>
      <c r="J21" s="108">
        <v>2400</v>
      </c>
      <c r="K21" s="108">
        <v>1</v>
      </c>
      <c r="L21" s="108">
        <v>21727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2640.11</v>
      </c>
      <c r="D23" s="108">
        <v>2143</v>
      </c>
      <c r="E23" s="108">
        <v>9392.91</v>
      </c>
      <c r="F23" s="108">
        <v>1989.58</v>
      </c>
      <c r="G23" s="108">
        <v>15474</v>
      </c>
      <c r="H23" s="108">
        <v>31945.13</v>
      </c>
      <c r="I23" s="108">
        <v>2841.64</v>
      </c>
      <c r="J23" s="108">
        <v>2395</v>
      </c>
      <c r="K23" s="108">
        <v>0.75</v>
      </c>
      <c r="L23" s="108">
        <v>21477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2664</v>
      </c>
      <c r="D25" s="108">
        <v>2138</v>
      </c>
      <c r="E25" s="108">
        <v>9607.75</v>
      </c>
      <c r="F25" s="108">
        <v>2095.1</v>
      </c>
      <c r="G25" s="108">
        <v>16729</v>
      </c>
      <c r="H25" s="108"/>
      <c r="I25" s="108">
        <v>2875.35</v>
      </c>
      <c r="J25" s="108">
        <v>2390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2669</v>
      </c>
      <c r="D27" s="108">
        <v>2148</v>
      </c>
      <c r="E27" s="108">
        <v>9617.75</v>
      </c>
      <c r="F27" s="108">
        <v>2100.1</v>
      </c>
      <c r="G27" s="108">
        <v>16779</v>
      </c>
      <c r="H27" s="108"/>
      <c r="I27" s="108">
        <v>2880.35</v>
      </c>
      <c r="J27" s="108">
        <v>2400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2666.5</v>
      </c>
      <c r="D29" s="108">
        <v>2143</v>
      </c>
      <c r="E29" s="108">
        <v>9612.75</v>
      </c>
      <c r="F29" s="108">
        <v>2097.6</v>
      </c>
      <c r="G29" s="108">
        <v>16754</v>
      </c>
      <c r="H29" s="108"/>
      <c r="I29" s="108">
        <v>2877.85</v>
      </c>
      <c r="J29" s="108">
        <v>2395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2674.5</v>
      </c>
      <c r="D31" s="108"/>
      <c r="E31" s="108">
        <v>9672.25</v>
      </c>
      <c r="F31" s="108">
        <v>2138.5500000000002</v>
      </c>
      <c r="G31" s="108">
        <v>17477.75</v>
      </c>
      <c r="H31" s="108"/>
      <c r="I31" s="108">
        <v>2836.55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2679.5</v>
      </c>
      <c r="D33" s="108"/>
      <c r="E33" s="108">
        <v>9682.25</v>
      </c>
      <c r="F33" s="108">
        <v>2143.5500000000002</v>
      </c>
      <c r="G33" s="108">
        <v>17527.75</v>
      </c>
      <c r="H33" s="108"/>
      <c r="I33" s="108">
        <v>2841.55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2677</v>
      </c>
      <c r="D35" s="108"/>
      <c r="E35" s="108">
        <v>9677.25</v>
      </c>
      <c r="F35" s="108">
        <v>2141.0500000000002</v>
      </c>
      <c r="G35" s="108">
        <v>17502.75</v>
      </c>
      <c r="H35" s="108"/>
      <c r="I35" s="108">
        <v>2839.05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2682.5</v>
      </c>
      <c r="D37" s="108"/>
      <c r="E37" s="108">
        <v>9724.25</v>
      </c>
      <c r="F37" s="108">
        <v>2173.5500000000002</v>
      </c>
      <c r="G37" s="108">
        <v>18238.5</v>
      </c>
      <c r="H37" s="108"/>
      <c r="I37" s="108">
        <v>2836.55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2687.5</v>
      </c>
      <c r="D39" s="108"/>
      <c r="E39" s="108">
        <v>9734.25</v>
      </c>
      <c r="F39" s="108">
        <v>2178.5500000000002</v>
      </c>
      <c r="G39" s="108">
        <v>18288.5</v>
      </c>
      <c r="H39" s="108"/>
      <c r="I39" s="108">
        <v>2841.55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2685</v>
      </c>
      <c r="D41" s="108"/>
      <c r="E41" s="108">
        <v>9729.25</v>
      </c>
      <c r="F41" s="108">
        <v>2176.0500000000002</v>
      </c>
      <c r="G41" s="108">
        <v>18263.5</v>
      </c>
      <c r="H41" s="108"/>
      <c r="I41" s="108">
        <v>2839.05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31746.5</v>
      </c>
      <c r="I43" s="108"/>
      <c r="J43" s="108"/>
      <c r="K43" s="108">
        <v>0.5</v>
      </c>
      <c r="L43" s="108">
        <v>22799.75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31796.5</v>
      </c>
      <c r="I45" s="108"/>
      <c r="J45" s="108"/>
      <c r="K45" s="108">
        <v>1</v>
      </c>
      <c r="L45" s="108">
        <v>23799.75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31771.5</v>
      </c>
      <c r="I47" s="105"/>
      <c r="J47" s="105"/>
      <c r="K47" s="105">
        <v>0.75</v>
      </c>
      <c r="L47" s="105">
        <v>23299.75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2548.9499999999998</v>
      </c>
    </row>
    <row r="55" spans="2:5" x14ac:dyDescent="0.2">
      <c r="B55" s="96" t="s">
        <v>56</v>
      </c>
      <c r="C55" s="97">
        <v>2143.61</v>
      </c>
    </row>
    <row r="56" spans="2:5" x14ac:dyDescent="0.2">
      <c r="B56" s="96" t="s">
        <v>55</v>
      </c>
      <c r="C56" s="97">
        <v>8961.6</v>
      </c>
    </row>
    <row r="57" spans="2:5" x14ac:dyDescent="0.2">
      <c r="B57" s="96" t="s">
        <v>54</v>
      </c>
      <c r="C57" s="97">
        <v>1878.33</v>
      </c>
    </row>
    <row r="58" spans="2:5" x14ac:dyDescent="0.2">
      <c r="B58" s="96" t="s">
        <v>53</v>
      </c>
      <c r="C58" s="97">
        <v>14673.87</v>
      </c>
    </row>
    <row r="59" spans="2:5" x14ac:dyDescent="0.2">
      <c r="B59" s="96" t="s">
        <v>52</v>
      </c>
      <c r="C59" s="97">
        <v>30617.39</v>
      </c>
    </row>
    <row r="60" spans="2:5" x14ac:dyDescent="0.2">
      <c r="B60" s="96" t="s">
        <v>51</v>
      </c>
      <c r="C60" s="97">
        <v>2689.49</v>
      </c>
    </row>
    <row r="61" spans="2:5" x14ac:dyDescent="0.2">
      <c r="B61" s="94" t="s">
        <v>50</v>
      </c>
      <c r="C61" s="93">
        <v>2305.66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7444.76</v>
      </c>
      <c r="E65" s="92" t="s">
        <v>46</v>
      </c>
    </row>
    <row r="66" spans="2:9" x14ac:dyDescent="0.2">
      <c r="B66" s="2" t="s">
        <v>45</v>
      </c>
      <c r="D66" s="89">
        <v>7497.86</v>
      </c>
      <c r="E66" s="91" t="s">
        <v>10</v>
      </c>
      <c r="F66" s="87">
        <v>1.2531000000000001</v>
      </c>
    </row>
    <row r="67" spans="2:9" x14ac:dyDescent="0.2">
      <c r="B67" s="2" t="s">
        <v>44</v>
      </c>
      <c r="D67" s="89">
        <v>1560.43</v>
      </c>
      <c r="E67" s="91" t="s">
        <v>43</v>
      </c>
      <c r="F67" s="90">
        <v>151.85</v>
      </c>
    </row>
    <row r="68" spans="2:9" x14ac:dyDescent="0.2">
      <c r="B68" s="2" t="s">
        <v>42</v>
      </c>
      <c r="D68" s="89">
        <v>1588.51</v>
      </c>
      <c r="E68" s="88" t="s">
        <v>41</v>
      </c>
      <c r="F68" s="87">
        <v>1.0409999999999999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9" sqref="P9:Q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45691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45691</v>
      </c>
      <c r="C9" s="44">
        <v>2153</v>
      </c>
      <c r="D9" s="43">
        <v>2163</v>
      </c>
      <c r="E9" s="42">
        <f t="shared" ref="E9:E28" si="0">AVERAGE(C9:D9)</f>
        <v>2158</v>
      </c>
      <c r="F9" s="44">
        <v>2040</v>
      </c>
      <c r="G9" s="43">
        <v>2050</v>
      </c>
      <c r="H9" s="42">
        <f t="shared" ref="H9:H28" si="1">AVERAGE(F9:G9)</f>
        <v>2045</v>
      </c>
      <c r="I9" s="44">
        <v>2040</v>
      </c>
      <c r="J9" s="43">
        <v>2050</v>
      </c>
      <c r="K9" s="42">
        <f t="shared" ref="K9:K28" si="2">AVERAGE(I9:J9)</f>
        <v>2045</v>
      </c>
      <c r="L9" s="50">
        <v>2163</v>
      </c>
      <c r="M9" s="49">
        <v>1.2345999999999999</v>
      </c>
      <c r="N9" s="51">
        <v>1.0259</v>
      </c>
      <c r="O9" s="48">
        <v>154.58000000000001</v>
      </c>
      <c r="P9" s="41">
        <f>L9/M9</f>
        <v>1751.9844484043415</v>
      </c>
      <c r="Q9" s="41">
        <f>G9/M9</f>
        <v>1660.456828122469</v>
      </c>
      <c r="R9" s="47">
        <f t="shared" ref="R9:R28" si="3">L9/N9</f>
        <v>2108.3926308607074</v>
      </c>
      <c r="S9" s="46">
        <v>1.2343</v>
      </c>
    </row>
    <row r="10" spans="1:19" x14ac:dyDescent="0.2">
      <c r="B10" s="45">
        <v>45692</v>
      </c>
      <c r="C10" s="44">
        <v>2151</v>
      </c>
      <c r="D10" s="43">
        <v>2161</v>
      </c>
      <c r="E10" s="42">
        <f t="shared" si="0"/>
        <v>2156</v>
      </c>
      <c r="F10" s="44">
        <v>2040</v>
      </c>
      <c r="G10" s="43">
        <v>2050</v>
      </c>
      <c r="H10" s="42">
        <f t="shared" si="1"/>
        <v>2045</v>
      </c>
      <c r="I10" s="44">
        <v>2040</v>
      </c>
      <c r="J10" s="43">
        <v>2050</v>
      </c>
      <c r="K10" s="42">
        <f t="shared" si="2"/>
        <v>2045</v>
      </c>
      <c r="L10" s="50">
        <v>2161</v>
      </c>
      <c r="M10" s="49">
        <v>1.2415</v>
      </c>
      <c r="N10" s="49">
        <v>1.0325</v>
      </c>
      <c r="O10" s="48">
        <v>155.28</v>
      </c>
      <c r="P10" s="41">
        <f t="shared" ref="P10:P28" si="4">L10/M10</f>
        <v>1740.6363270237616</v>
      </c>
      <c r="Q10" s="41">
        <f t="shared" ref="Q10:Q28" si="5">G10/M10</f>
        <v>1651.2283527990335</v>
      </c>
      <c r="R10" s="47">
        <f t="shared" si="3"/>
        <v>2092.9782082324455</v>
      </c>
      <c r="S10" s="46">
        <v>1.2412000000000001</v>
      </c>
    </row>
    <row r="11" spans="1:19" x14ac:dyDescent="0.2">
      <c r="B11" s="45">
        <v>45693</v>
      </c>
      <c r="C11" s="44">
        <v>2185</v>
      </c>
      <c r="D11" s="43">
        <v>2195</v>
      </c>
      <c r="E11" s="42">
        <f t="shared" si="0"/>
        <v>2190</v>
      </c>
      <c r="F11" s="44">
        <v>2075</v>
      </c>
      <c r="G11" s="43">
        <v>2085</v>
      </c>
      <c r="H11" s="42">
        <f t="shared" si="1"/>
        <v>2080</v>
      </c>
      <c r="I11" s="44">
        <v>2075</v>
      </c>
      <c r="J11" s="43">
        <v>2085</v>
      </c>
      <c r="K11" s="42">
        <f t="shared" si="2"/>
        <v>2080</v>
      </c>
      <c r="L11" s="50">
        <v>2195</v>
      </c>
      <c r="M11" s="49">
        <v>1.2538</v>
      </c>
      <c r="N11" s="49">
        <v>1.0419</v>
      </c>
      <c r="O11" s="48">
        <v>152.87</v>
      </c>
      <c r="P11" s="41">
        <f t="shared" si="4"/>
        <v>1750.6779390652416</v>
      </c>
      <c r="Q11" s="41">
        <f t="shared" si="5"/>
        <v>1662.9446482692615</v>
      </c>
      <c r="R11" s="47">
        <f t="shared" si="3"/>
        <v>2106.7280929071885</v>
      </c>
      <c r="S11" s="46">
        <v>1.2535000000000001</v>
      </c>
    </row>
    <row r="12" spans="1:19" x14ac:dyDescent="0.2">
      <c r="B12" s="45">
        <v>45694</v>
      </c>
      <c r="C12" s="44">
        <v>2183</v>
      </c>
      <c r="D12" s="43">
        <v>2193</v>
      </c>
      <c r="E12" s="42">
        <f t="shared" si="0"/>
        <v>2188</v>
      </c>
      <c r="F12" s="44">
        <v>2075</v>
      </c>
      <c r="G12" s="43">
        <v>2085</v>
      </c>
      <c r="H12" s="42">
        <f t="shared" si="1"/>
        <v>2080</v>
      </c>
      <c r="I12" s="44">
        <v>2075</v>
      </c>
      <c r="J12" s="43">
        <v>2085</v>
      </c>
      <c r="K12" s="42">
        <f t="shared" si="2"/>
        <v>2080</v>
      </c>
      <c r="L12" s="50">
        <v>2193</v>
      </c>
      <c r="M12" s="49">
        <v>1.2375</v>
      </c>
      <c r="N12" s="49">
        <v>1.0362</v>
      </c>
      <c r="O12" s="48">
        <v>152.38</v>
      </c>
      <c r="P12" s="41">
        <f t="shared" si="4"/>
        <v>1772.121212121212</v>
      </c>
      <c r="Q12" s="41">
        <f t="shared" si="5"/>
        <v>1684.8484848484848</v>
      </c>
      <c r="R12" s="47">
        <f t="shared" si="3"/>
        <v>2116.3867979154602</v>
      </c>
      <c r="S12" s="46">
        <v>1.2372000000000001</v>
      </c>
    </row>
    <row r="13" spans="1:19" x14ac:dyDescent="0.2">
      <c r="B13" s="45">
        <v>45695</v>
      </c>
      <c r="C13" s="44">
        <v>2182</v>
      </c>
      <c r="D13" s="43">
        <v>2192</v>
      </c>
      <c r="E13" s="42">
        <f t="shared" si="0"/>
        <v>2187</v>
      </c>
      <c r="F13" s="44">
        <v>2075</v>
      </c>
      <c r="G13" s="43">
        <v>2085</v>
      </c>
      <c r="H13" s="42">
        <f t="shared" si="1"/>
        <v>2080</v>
      </c>
      <c r="I13" s="44">
        <v>2075</v>
      </c>
      <c r="J13" s="43">
        <v>2085</v>
      </c>
      <c r="K13" s="42">
        <f t="shared" si="2"/>
        <v>2080</v>
      </c>
      <c r="L13" s="50">
        <v>2192</v>
      </c>
      <c r="M13" s="49">
        <v>1.2446999999999999</v>
      </c>
      <c r="N13" s="49">
        <v>1.0374000000000001</v>
      </c>
      <c r="O13" s="48">
        <v>152.02000000000001</v>
      </c>
      <c r="P13" s="41">
        <f t="shared" si="4"/>
        <v>1761.0669237567286</v>
      </c>
      <c r="Q13" s="41">
        <f t="shared" si="5"/>
        <v>1675.1024343215233</v>
      </c>
      <c r="R13" s="47">
        <f t="shared" si="3"/>
        <v>2112.9747445536918</v>
      </c>
      <c r="S13" s="46">
        <v>1.2444</v>
      </c>
    </row>
    <row r="14" spans="1:19" x14ac:dyDescent="0.2">
      <c r="B14" s="45">
        <v>45698</v>
      </c>
      <c r="C14" s="44">
        <v>2180</v>
      </c>
      <c r="D14" s="43">
        <v>2190</v>
      </c>
      <c r="E14" s="42">
        <f t="shared" si="0"/>
        <v>2185</v>
      </c>
      <c r="F14" s="44">
        <v>2075</v>
      </c>
      <c r="G14" s="43">
        <v>2085</v>
      </c>
      <c r="H14" s="42">
        <f t="shared" si="1"/>
        <v>2080</v>
      </c>
      <c r="I14" s="44">
        <v>2075</v>
      </c>
      <c r="J14" s="43">
        <v>2085</v>
      </c>
      <c r="K14" s="42">
        <f t="shared" si="2"/>
        <v>2080</v>
      </c>
      <c r="L14" s="50">
        <v>2190</v>
      </c>
      <c r="M14" s="49">
        <v>1.2387999999999999</v>
      </c>
      <c r="N14" s="49">
        <v>1.0314000000000001</v>
      </c>
      <c r="O14" s="48">
        <v>152.1</v>
      </c>
      <c r="P14" s="41">
        <f t="shared" si="4"/>
        <v>1767.8398450113013</v>
      </c>
      <c r="Q14" s="41">
        <f t="shared" si="5"/>
        <v>1683.0804003874719</v>
      </c>
      <c r="R14" s="47">
        <f t="shared" si="3"/>
        <v>2123.3275159976729</v>
      </c>
      <c r="S14" s="46">
        <v>1.2385999999999999</v>
      </c>
    </row>
    <row r="15" spans="1:19" x14ac:dyDescent="0.2">
      <c r="B15" s="45">
        <v>45699</v>
      </c>
      <c r="C15" s="44">
        <v>2179</v>
      </c>
      <c r="D15" s="43">
        <v>2189</v>
      </c>
      <c r="E15" s="42">
        <f t="shared" si="0"/>
        <v>2184</v>
      </c>
      <c r="F15" s="44">
        <v>2075</v>
      </c>
      <c r="G15" s="43">
        <v>2085</v>
      </c>
      <c r="H15" s="42">
        <f t="shared" si="1"/>
        <v>2080</v>
      </c>
      <c r="I15" s="44">
        <v>2075</v>
      </c>
      <c r="J15" s="43">
        <v>2085</v>
      </c>
      <c r="K15" s="42">
        <f t="shared" si="2"/>
        <v>2080</v>
      </c>
      <c r="L15" s="50">
        <v>2189</v>
      </c>
      <c r="M15" s="49">
        <v>1.2381</v>
      </c>
      <c r="N15" s="49">
        <v>1.0323</v>
      </c>
      <c r="O15" s="48">
        <v>152.38</v>
      </c>
      <c r="P15" s="41">
        <f t="shared" si="4"/>
        <v>1768.0316614166868</v>
      </c>
      <c r="Q15" s="41">
        <f t="shared" si="5"/>
        <v>1684.0319844923674</v>
      </c>
      <c r="R15" s="47">
        <f t="shared" si="3"/>
        <v>2120.5076043785721</v>
      </c>
      <c r="S15" s="46">
        <v>1.2379</v>
      </c>
    </row>
    <row r="16" spans="1:19" x14ac:dyDescent="0.2">
      <c r="B16" s="45">
        <v>45700</v>
      </c>
      <c r="C16" s="44">
        <v>2178</v>
      </c>
      <c r="D16" s="43">
        <v>2188</v>
      </c>
      <c r="E16" s="42">
        <f t="shared" si="0"/>
        <v>2183</v>
      </c>
      <c r="F16" s="44">
        <v>2075</v>
      </c>
      <c r="G16" s="43">
        <v>2085</v>
      </c>
      <c r="H16" s="42">
        <f t="shared" si="1"/>
        <v>2080</v>
      </c>
      <c r="I16" s="44">
        <v>2075</v>
      </c>
      <c r="J16" s="43">
        <v>2085</v>
      </c>
      <c r="K16" s="42">
        <f t="shared" si="2"/>
        <v>2080</v>
      </c>
      <c r="L16" s="50">
        <v>2188</v>
      </c>
      <c r="M16" s="49">
        <v>1.2453000000000001</v>
      </c>
      <c r="N16" s="49">
        <v>1.0374000000000001</v>
      </c>
      <c r="O16" s="48">
        <v>153.57</v>
      </c>
      <c r="P16" s="41">
        <f t="shared" si="4"/>
        <v>1757.0063438528869</v>
      </c>
      <c r="Q16" s="41">
        <f t="shared" si="5"/>
        <v>1674.2953505179473</v>
      </c>
      <c r="R16" s="47">
        <f t="shared" si="3"/>
        <v>2109.118951224214</v>
      </c>
      <c r="S16" s="46">
        <v>1.2451000000000001</v>
      </c>
    </row>
    <row r="17" spans="2:19" x14ac:dyDescent="0.2">
      <c r="B17" s="45">
        <v>45701</v>
      </c>
      <c r="C17" s="44">
        <v>2150</v>
      </c>
      <c r="D17" s="43">
        <v>2160</v>
      </c>
      <c r="E17" s="42">
        <f t="shared" si="0"/>
        <v>2155</v>
      </c>
      <c r="F17" s="44">
        <v>2075</v>
      </c>
      <c r="G17" s="43">
        <v>2085</v>
      </c>
      <c r="H17" s="42">
        <f t="shared" si="1"/>
        <v>2080</v>
      </c>
      <c r="I17" s="44">
        <v>2075</v>
      </c>
      <c r="J17" s="43">
        <v>2085</v>
      </c>
      <c r="K17" s="42">
        <f t="shared" si="2"/>
        <v>2080</v>
      </c>
      <c r="L17" s="50">
        <v>2160</v>
      </c>
      <c r="M17" s="49">
        <v>1.2466999999999999</v>
      </c>
      <c r="N17" s="49">
        <v>1.0389999999999999</v>
      </c>
      <c r="O17" s="48">
        <v>153.87</v>
      </c>
      <c r="P17" s="41">
        <f t="shared" si="4"/>
        <v>1732.573995347718</v>
      </c>
      <c r="Q17" s="41">
        <f t="shared" si="5"/>
        <v>1672.4151760648112</v>
      </c>
      <c r="R17" s="47">
        <f t="shared" si="3"/>
        <v>2078.9220404234843</v>
      </c>
      <c r="S17" s="46">
        <v>1.2464999999999999</v>
      </c>
    </row>
    <row r="18" spans="2:19" x14ac:dyDescent="0.2">
      <c r="B18" s="45">
        <v>45702</v>
      </c>
      <c r="C18" s="44">
        <v>2150</v>
      </c>
      <c r="D18" s="43">
        <v>2160</v>
      </c>
      <c r="E18" s="42">
        <f t="shared" si="0"/>
        <v>2155</v>
      </c>
      <c r="F18" s="44">
        <v>2075</v>
      </c>
      <c r="G18" s="43">
        <v>2085</v>
      </c>
      <c r="H18" s="42">
        <f t="shared" si="1"/>
        <v>2080</v>
      </c>
      <c r="I18" s="44">
        <v>2075</v>
      </c>
      <c r="J18" s="43">
        <v>2085</v>
      </c>
      <c r="K18" s="42">
        <f t="shared" si="2"/>
        <v>2080</v>
      </c>
      <c r="L18" s="50">
        <v>2160</v>
      </c>
      <c r="M18" s="49">
        <v>1.2585999999999999</v>
      </c>
      <c r="N18" s="49">
        <v>1.0471999999999999</v>
      </c>
      <c r="O18" s="48">
        <v>152.74</v>
      </c>
      <c r="P18" s="41">
        <f t="shared" si="4"/>
        <v>1716.1925949467663</v>
      </c>
      <c r="Q18" s="41">
        <f t="shared" si="5"/>
        <v>1656.6025742888926</v>
      </c>
      <c r="R18" s="47">
        <f t="shared" si="3"/>
        <v>2062.6432391138273</v>
      </c>
      <c r="S18" s="46">
        <v>1.2584</v>
      </c>
    </row>
    <row r="19" spans="2:19" x14ac:dyDescent="0.2">
      <c r="B19" s="45">
        <v>45705</v>
      </c>
      <c r="C19" s="44">
        <v>2150</v>
      </c>
      <c r="D19" s="43">
        <v>2160</v>
      </c>
      <c r="E19" s="42">
        <f t="shared" si="0"/>
        <v>2155</v>
      </c>
      <c r="F19" s="44">
        <v>2075</v>
      </c>
      <c r="G19" s="43">
        <v>2085</v>
      </c>
      <c r="H19" s="42">
        <f t="shared" si="1"/>
        <v>2080</v>
      </c>
      <c r="I19" s="44">
        <v>2075</v>
      </c>
      <c r="J19" s="43">
        <v>2085</v>
      </c>
      <c r="K19" s="42">
        <f t="shared" si="2"/>
        <v>2080</v>
      </c>
      <c r="L19" s="50">
        <v>2160</v>
      </c>
      <c r="M19" s="49">
        <v>1.2595000000000001</v>
      </c>
      <c r="N19" s="49">
        <v>1.0472999999999999</v>
      </c>
      <c r="O19" s="48">
        <v>151.51</v>
      </c>
      <c r="P19" s="41">
        <f t="shared" si="4"/>
        <v>1714.9662564509724</v>
      </c>
      <c r="Q19" s="41">
        <f t="shared" si="5"/>
        <v>1655.4188169908693</v>
      </c>
      <c r="R19" s="47">
        <f t="shared" si="3"/>
        <v>2062.446290461186</v>
      </c>
      <c r="S19" s="46">
        <v>1.2593000000000001</v>
      </c>
    </row>
    <row r="20" spans="2:19" x14ac:dyDescent="0.2">
      <c r="B20" s="45">
        <v>45706</v>
      </c>
      <c r="C20" s="44">
        <v>2148</v>
      </c>
      <c r="D20" s="43">
        <v>2158</v>
      </c>
      <c r="E20" s="42">
        <f t="shared" si="0"/>
        <v>2153</v>
      </c>
      <c r="F20" s="44">
        <v>2075</v>
      </c>
      <c r="G20" s="43">
        <v>2085</v>
      </c>
      <c r="H20" s="42">
        <f t="shared" si="1"/>
        <v>2080</v>
      </c>
      <c r="I20" s="44">
        <v>2075</v>
      </c>
      <c r="J20" s="43">
        <v>2085</v>
      </c>
      <c r="K20" s="42">
        <f t="shared" si="2"/>
        <v>2080</v>
      </c>
      <c r="L20" s="50">
        <v>2158</v>
      </c>
      <c r="M20" s="49">
        <v>1.2588999999999999</v>
      </c>
      <c r="N20" s="49">
        <v>1.0456000000000001</v>
      </c>
      <c r="O20" s="48">
        <v>151.72999999999999</v>
      </c>
      <c r="P20" s="41">
        <f t="shared" si="4"/>
        <v>1714.1949320835652</v>
      </c>
      <c r="Q20" s="41">
        <f t="shared" si="5"/>
        <v>1656.2078004607199</v>
      </c>
      <c r="R20" s="47">
        <f t="shared" si="3"/>
        <v>2063.8867635807192</v>
      </c>
      <c r="S20" s="46">
        <v>1.2586999999999999</v>
      </c>
    </row>
    <row r="21" spans="2:19" x14ac:dyDescent="0.2">
      <c r="B21" s="45">
        <v>45707</v>
      </c>
      <c r="C21" s="44">
        <v>2286</v>
      </c>
      <c r="D21" s="43">
        <v>2296</v>
      </c>
      <c r="E21" s="42">
        <f t="shared" si="0"/>
        <v>2291</v>
      </c>
      <c r="F21" s="44">
        <v>2215</v>
      </c>
      <c r="G21" s="43">
        <v>2225</v>
      </c>
      <c r="H21" s="42">
        <f t="shared" si="1"/>
        <v>2220</v>
      </c>
      <c r="I21" s="44">
        <v>2215</v>
      </c>
      <c r="J21" s="43">
        <v>2225</v>
      </c>
      <c r="K21" s="42">
        <f t="shared" si="2"/>
        <v>2220</v>
      </c>
      <c r="L21" s="50">
        <v>2296</v>
      </c>
      <c r="M21" s="49">
        <v>1.2585999999999999</v>
      </c>
      <c r="N21" s="49">
        <v>1.0428999999999999</v>
      </c>
      <c r="O21" s="48">
        <v>151.91999999999999</v>
      </c>
      <c r="P21" s="41">
        <f t="shared" si="4"/>
        <v>1824.2491657397109</v>
      </c>
      <c r="Q21" s="41">
        <f t="shared" si="5"/>
        <v>1767.8372795169237</v>
      </c>
      <c r="R21" s="47">
        <f t="shared" si="3"/>
        <v>2201.5533608207884</v>
      </c>
      <c r="S21" s="46">
        <v>1.2584</v>
      </c>
    </row>
    <row r="22" spans="2:19" x14ac:dyDescent="0.2">
      <c r="B22" s="45">
        <v>45708</v>
      </c>
      <c r="C22" s="44">
        <v>2284</v>
      </c>
      <c r="D22" s="43">
        <v>2294</v>
      </c>
      <c r="E22" s="42">
        <f t="shared" si="0"/>
        <v>2289</v>
      </c>
      <c r="F22" s="44">
        <v>2215</v>
      </c>
      <c r="G22" s="43">
        <v>2225</v>
      </c>
      <c r="H22" s="42">
        <f t="shared" si="1"/>
        <v>2220</v>
      </c>
      <c r="I22" s="44">
        <v>2215</v>
      </c>
      <c r="J22" s="43">
        <v>2225</v>
      </c>
      <c r="K22" s="42">
        <f t="shared" si="2"/>
        <v>2220</v>
      </c>
      <c r="L22" s="50">
        <v>2294</v>
      </c>
      <c r="M22" s="49">
        <v>1.2599</v>
      </c>
      <c r="N22" s="49">
        <v>1.0436000000000001</v>
      </c>
      <c r="O22" s="48">
        <v>150.1</v>
      </c>
      <c r="P22" s="41">
        <f t="shared" si="4"/>
        <v>1820.7794269386459</v>
      </c>
      <c r="Q22" s="41">
        <f t="shared" si="5"/>
        <v>1766.0131756488611</v>
      </c>
      <c r="R22" s="47">
        <f t="shared" si="3"/>
        <v>2198.1602146416249</v>
      </c>
      <c r="S22" s="46">
        <v>1.2597</v>
      </c>
    </row>
    <row r="23" spans="2:19" x14ac:dyDescent="0.2">
      <c r="B23" s="45">
        <v>45709</v>
      </c>
      <c r="C23" s="44">
        <v>2282</v>
      </c>
      <c r="D23" s="43">
        <v>2292</v>
      </c>
      <c r="E23" s="42">
        <f t="shared" si="0"/>
        <v>2287</v>
      </c>
      <c r="F23" s="44">
        <v>2215</v>
      </c>
      <c r="G23" s="43">
        <v>2225</v>
      </c>
      <c r="H23" s="42">
        <f t="shared" si="1"/>
        <v>2220</v>
      </c>
      <c r="I23" s="44">
        <v>2215</v>
      </c>
      <c r="J23" s="43">
        <v>2225</v>
      </c>
      <c r="K23" s="42">
        <f t="shared" si="2"/>
        <v>2220</v>
      </c>
      <c r="L23" s="50">
        <v>2292</v>
      </c>
      <c r="M23" s="49">
        <v>1.264</v>
      </c>
      <c r="N23" s="49">
        <v>1.0462</v>
      </c>
      <c r="O23" s="48">
        <v>150.47999999999999</v>
      </c>
      <c r="P23" s="41">
        <f t="shared" si="4"/>
        <v>1813.2911392405063</v>
      </c>
      <c r="Q23" s="41">
        <f t="shared" si="5"/>
        <v>1760.2848101265822</v>
      </c>
      <c r="R23" s="47">
        <f t="shared" si="3"/>
        <v>2190.7857006308545</v>
      </c>
      <c r="S23" s="46">
        <v>1.2638</v>
      </c>
    </row>
    <row r="24" spans="2:19" x14ac:dyDescent="0.2">
      <c r="B24" s="45">
        <v>45712</v>
      </c>
      <c r="C24" s="44">
        <v>2280</v>
      </c>
      <c r="D24" s="43">
        <v>2290</v>
      </c>
      <c r="E24" s="42">
        <f t="shared" si="0"/>
        <v>2285</v>
      </c>
      <c r="F24" s="44">
        <v>2215</v>
      </c>
      <c r="G24" s="43">
        <v>2225</v>
      </c>
      <c r="H24" s="42">
        <f t="shared" si="1"/>
        <v>2220</v>
      </c>
      <c r="I24" s="44">
        <v>2215</v>
      </c>
      <c r="J24" s="43">
        <v>2225</v>
      </c>
      <c r="K24" s="42">
        <f t="shared" si="2"/>
        <v>2220</v>
      </c>
      <c r="L24" s="50">
        <v>2290</v>
      </c>
      <c r="M24" s="49">
        <v>1.2638</v>
      </c>
      <c r="N24" s="49">
        <v>1.0469999999999999</v>
      </c>
      <c r="O24" s="48">
        <v>149.78</v>
      </c>
      <c r="P24" s="41">
        <f t="shared" si="4"/>
        <v>1811.9955689191327</v>
      </c>
      <c r="Q24" s="41">
        <f t="shared" si="5"/>
        <v>1760.5633802816901</v>
      </c>
      <c r="R24" s="47">
        <f t="shared" si="3"/>
        <v>2187.2015281757403</v>
      </c>
      <c r="S24" s="46">
        <v>1.2636000000000001</v>
      </c>
    </row>
    <row r="25" spans="2:19" x14ac:dyDescent="0.2">
      <c r="B25" s="45">
        <v>45713</v>
      </c>
      <c r="C25" s="44">
        <v>2278</v>
      </c>
      <c r="D25" s="43">
        <v>2288</v>
      </c>
      <c r="E25" s="42">
        <f t="shared" si="0"/>
        <v>2283</v>
      </c>
      <c r="F25" s="44">
        <v>2215</v>
      </c>
      <c r="G25" s="43">
        <v>2225</v>
      </c>
      <c r="H25" s="42">
        <f t="shared" si="1"/>
        <v>2220</v>
      </c>
      <c r="I25" s="44">
        <v>2215</v>
      </c>
      <c r="J25" s="43">
        <v>2225</v>
      </c>
      <c r="K25" s="42">
        <f t="shared" si="2"/>
        <v>2220</v>
      </c>
      <c r="L25" s="50">
        <v>2288</v>
      </c>
      <c r="M25" s="49">
        <v>1.2656000000000001</v>
      </c>
      <c r="N25" s="49">
        <v>1.0494000000000001</v>
      </c>
      <c r="O25" s="48">
        <v>149.69</v>
      </c>
      <c r="P25" s="41">
        <f t="shared" si="4"/>
        <v>1807.8381795195953</v>
      </c>
      <c r="Q25" s="41">
        <f t="shared" si="5"/>
        <v>1758.0594184576485</v>
      </c>
      <c r="R25" s="47">
        <f t="shared" si="3"/>
        <v>2180.2935010482179</v>
      </c>
      <c r="S25" s="46">
        <v>1.2654000000000001</v>
      </c>
    </row>
    <row r="26" spans="2:19" x14ac:dyDescent="0.2">
      <c r="B26" s="45">
        <v>45714</v>
      </c>
      <c r="C26" s="44">
        <v>2346</v>
      </c>
      <c r="D26" s="43">
        <v>2356</v>
      </c>
      <c r="E26" s="42">
        <f t="shared" si="0"/>
        <v>2351</v>
      </c>
      <c r="F26" s="44">
        <v>2285</v>
      </c>
      <c r="G26" s="43">
        <v>2295</v>
      </c>
      <c r="H26" s="42">
        <f t="shared" si="1"/>
        <v>2290</v>
      </c>
      <c r="I26" s="44">
        <v>2285</v>
      </c>
      <c r="J26" s="43">
        <v>2295</v>
      </c>
      <c r="K26" s="42">
        <f t="shared" si="2"/>
        <v>2290</v>
      </c>
      <c r="L26" s="50">
        <v>2356</v>
      </c>
      <c r="M26" s="49">
        <v>1.2644</v>
      </c>
      <c r="N26" s="49">
        <v>1.0477000000000001</v>
      </c>
      <c r="O26" s="48">
        <v>149.62</v>
      </c>
      <c r="P26" s="41">
        <f t="shared" si="4"/>
        <v>1863.3343878519456</v>
      </c>
      <c r="Q26" s="41">
        <f t="shared" si="5"/>
        <v>1815.0901613413478</v>
      </c>
      <c r="R26" s="47">
        <f t="shared" si="3"/>
        <v>2248.7353249976136</v>
      </c>
      <c r="S26" s="46">
        <v>1.2642</v>
      </c>
    </row>
    <row r="27" spans="2:19" x14ac:dyDescent="0.2">
      <c r="B27" s="45">
        <v>45715</v>
      </c>
      <c r="C27" s="44">
        <v>2344</v>
      </c>
      <c r="D27" s="43">
        <v>2354</v>
      </c>
      <c r="E27" s="42">
        <f t="shared" si="0"/>
        <v>2349</v>
      </c>
      <c r="F27" s="44">
        <v>2285</v>
      </c>
      <c r="G27" s="43">
        <v>2295</v>
      </c>
      <c r="H27" s="42">
        <f t="shared" si="1"/>
        <v>2290</v>
      </c>
      <c r="I27" s="44">
        <v>2285</v>
      </c>
      <c r="J27" s="43">
        <v>2295</v>
      </c>
      <c r="K27" s="42">
        <f t="shared" si="2"/>
        <v>2290</v>
      </c>
      <c r="L27" s="50">
        <v>2354</v>
      </c>
      <c r="M27" s="49">
        <v>1.2666999999999999</v>
      </c>
      <c r="N27" s="49">
        <v>1.0475000000000001</v>
      </c>
      <c r="O27" s="48">
        <v>149.66999999999999</v>
      </c>
      <c r="P27" s="41">
        <f t="shared" si="4"/>
        <v>1858.3721481013658</v>
      </c>
      <c r="Q27" s="41">
        <f t="shared" si="5"/>
        <v>1811.7944264624616</v>
      </c>
      <c r="R27" s="47">
        <f t="shared" si="3"/>
        <v>2247.2553699284008</v>
      </c>
      <c r="S27" s="46">
        <v>1.2665</v>
      </c>
    </row>
    <row r="28" spans="2:19" x14ac:dyDescent="0.2">
      <c r="B28" s="45">
        <v>45716</v>
      </c>
      <c r="C28" s="44">
        <v>2342</v>
      </c>
      <c r="D28" s="43">
        <v>2352</v>
      </c>
      <c r="E28" s="42">
        <f t="shared" si="0"/>
        <v>2347</v>
      </c>
      <c r="F28" s="44">
        <v>2285</v>
      </c>
      <c r="G28" s="43">
        <v>2295</v>
      </c>
      <c r="H28" s="42">
        <f t="shared" si="1"/>
        <v>2290</v>
      </c>
      <c r="I28" s="44">
        <v>2285</v>
      </c>
      <c r="J28" s="43">
        <v>2295</v>
      </c>
      <c r="K28" s="42">
        <f t="shared" si="2"/>
        <v>2290</v>
      </c>
      <c r="L28" s="50">
        <v>2352</v>
      </c>
      <c r="M28" s="49">
        <v>1.2602</v>
      </c>
      <c r="N28" s="49">
        <v>1.0407999999999999</v>
      </c>
      <c r="O28" s="48">
        <v>150.66999999999999</v>
      </c>
      <c r="P28" s="41">
        <f t="shared" si="4"/>
        <v>1866.3704173940644</v>
      </c>
      <c r="Q28" s="41">
        <f t="shared" si="5"/>
        <v>1821.1395016664021</v>
      </c>
      <c r="R28" s="47">
        <f t="shared" si="3"/>
        <v>2259.8001537279019</v>
      </c>
      <c r="S28" s="46">
        <v>1.26</v>
      </c>
    </row>
    <row r="29" spans="2:19" x14ac:dyDescent="0.2">
      <c r="B29" s="40" t="s">
        <v>11</v>
      </c>
      <c r="C29" s="39">
        <f>ROUND(AVERAGE(C9:C28),2)</f>
        <v>2221.5500000000002</v>
      </c>
      <c r="D29" s="38">
        <f>ROUND(AVERAGE(D9:D28),2)</f>
        <v>2231.5500000000002</v>
      </c>
      <c r="E29" s="37">
        <f>ROUND(AVERAGE(C29:D29),2)</f>
        <v>2226.5500000000002</v>
      </c>
      <c r="F29" s="39">
        <f>ROUND(AVERAGE(F9:F28),2)</f>
        <v>2138</v>
      </c>
      <c r="G29" s="38">
        <f>ROUND(AVERAGE(G9:G28),2)</f>
        <v>2148</v>
      </c>
      <c r="H29" s="37">
        <f>ROUND(AVERAGE(F29:G29),2)</f>
        <v>2143</v>
      </c>
      <c r="I29" s="39">
        <f>ROUND(AVERAGE(I9:I28),2)</f>
        <v>2138</v>
      </c>
      <c r="J29" s="38">
        <f>ROUND(AVERAGE(J9:J28),2)</f>
        <v>2148</v>
      </c>
      <c r="K29" s="37">
        <f>ROUND(AVERAGE(I29:J29),2)</f>
        <v>2143</v>
      </c>
      <c r="L29" s="36">
        <f>ROUND(AVERAGE(L9:L28),2)</f>
        <v>2231.5500000000002</v>
      </c>
      <c r="M29" s="35">
        <f>ROUND(AVERAGE(M9:M28),4)</f>
        <v>1.2531000000000001</v>
      </c>
      <c r="N29" s="34">
        <f>ROUND(AVERAGE(N9:N28),4)</f>
        <v>1.0409999999999999</v>
      </c>
      <c r="O29" s="167">
        <f>ROUND(AVERAGE(O9:O28),2)</f>
        <v>151.85</v>
      </c>
      <c r="P29" s="33">
        <f>AVERAGE(P9:P28)</f>
        <v>1780.6761456593078</v>
      </c>
      <c r="Q29" s="33">
        <f>AVERAGE(Q9:Q28)</f>
        <v>1713.8707502532882</v>
      </c>
      <c r="R29" s="33">
        <f>AVERAGE(R9:R28)</f>
        <v>2143.6049016810161</v>
      </c>
      <c r="S29" s="32">
        <f>AVERAGE(S9:S28)</f>
        <v>1.2528349999999999</v>
      </c>
    </row>
    <row r="30" spans="2:19" x14ac:dyDescent="0.2">
      <c r="B30" s="31" t="s">
        <v>12</v>
      </c>
      <c r="C30" s="30">
        <f t="shared" ref="C30:S30" si="6">MAX(C9:C28)</f>
        <v>2346</v>
      </c>
      <c r="D30" s="29">
        <f t="shared" si="6"/>
        <v>2356</v>
      </c>
      <c r="E30" s="28">
        <f t="shared" si="6"/>
        <v>2351</v>
      </c>
      <c r="F30" s="30">
        <f t="shared" si="6"/>
        <v>2285</v>
      </c>
      <c r="G30" s="29">
        <f t="shared" si="6"/>
        <v>2295</v>
      </c>
      <c r="H30" s="28">
        <f t="shared" si="6"/>
        <v>2290</v>
      </c>
      <c r="I30" s="30">
        <f t="shared" si="6"/>
        <v>2285</v>
      </c>
      <c r="J30" s="29">
        <f t="shared" si="6"/>
        <v>2295</v>
      </c>
      <c r="K30" s="28">
        <f t="shared" si="6"/>
        <v>2290</v>
      </c>
      <c r="L30" s="27">
        <f t="shared" si="6"/>
        <v>2356</v>
      </c>
      <c r="M30" s="26">
        <f t="shared" si="6"/>
        <v>1.2666999999999999</v>
      </c>
      <c r="N30" s="25">
        <f t="shared" si="6"/>
        <v>1.0494000000000001</v>
      </c>
      <c r="O30" s="24">
        <f t="shared" si="6"/>
        <v>155.28</v>
      </c>
      <c r="P30" s="23">
        <f t="shared" si="6"/>
        <v>1866.3704173940644</v>
      </c>
      <c r="Q30" s="23">
        <f t="shared" si="6"/>
        <v>1821.1395016664021</v>
      </c>
      <c r="R30" s="23">
        <f t="shared" si="6"/>
        <v>2259.8001537279019</v>
      </c>
      <c r="S30" s="22">
        <f t="shared" si="6"/>
        <v>1.2665</v>
      </c>
    </row>
    <row r="31" spans="2:19" ht="13.5" thickBot="1" x14ac:dyDescent="0.25">
      <c r="B31" s="21" t="s">
        <v>13</v>
      </c>
      <c r="C31" s="20">
        <f t="shared" ref="C31:S31" si="7">MIN(C9:C28)</f>
        <v>2148</v>
      </c>
      <c r="D31" s="19">
        <f t="shared" si="7"/>
        <v>2158</v>
      </c>
      <c r="E31" s="18">
        <f t="shared" si="7"/>
        <v>2153</v>
      </c>
      <c r="F31" s="20">
        <f t="shared" si="7"/>
        <v>2040</v>
      </c>
      <c r="G31" s="19">
        <f t="shared" si="7"/>
        <v>2050</v>
      </c>
      <c r="H31" s="18">
        <f t="shared" si="7"/>
        <v>2045</v>
      </c>
      <c r="I31" s="20">
        <f t="shared" si="7"/>
        <v>2040</v>
      </c>
      <c r="J31" s="19">
        <f t="shared" si="7"/>
        <v>2050</v>
      </c>
      <c r="K31" s="18">
        <f t="shared" si="7"/>
        <v>2045</v>
      </c>
      <c r="L31" s="17">
        <f t="shared" si="7"/>
        <v>2158</v>
      </c>
      <c r="M31" s="16">
        <f t="shared" si="7"/>
        <v>1.2345999999999999</v>
      </c>
      <c r="N31" s="15">
        <f t="shared" si="7"/>
        <v>1.0259</v>
      </c>
      <c r="O31" s="14">
        <f t="shared" si="7"/>
        <v>149.62</v>
      </c>
      <c r="P31" s="13">
        <f t="shared" si="7"/>
        <v>1714.1949320835652</v>
      </c>
      <c r="Q31" s="13">
        <f t="shared" si="7"/>
        <v>1651.2283527990335</v>
      </c>
      <c r="R31" s="13">
        <f t="shared" si="7"/>
        <v>2062.446290461186</v>
      </c>
      <c r="S31" s="12">
        <f t="shared" si="7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O39" sqref="O3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45691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45691</v>
      </c>
      <c r="C9" s="44">
        <v>2390</v>
      </c>
      <c r="D9" s="43">
        <v>2400</v>
      </c>
      <c r="E9" s="42">
        <f t="shared" ref="E9:E28" si="0">AVERAGE(C9:D9)</f>
        <v>2395</v>
      </c>
      <c r="F9" s="44">
        <v>2390</v>
      </c>
      <c r="G9" s="43">
        <v>2400</v>
      </c>
      <c r="H9" s="42">
        <f t="shared" ref="H9:H28" si="1">AVERAGE(F9:G9)</f>
        <v>2395</v>
      </c>
      <c r="I9" s="44">
        <v>2390</v>
      </c>
      <c r="J9" s="43">
        <v>2400</v>
      </c>
      <c r="K9" s="42">
        <f t="shared" ref="K9:K28" si="2">AVERAGE(I9:J9)</f>
        <v>2395</v>
      </c>
      <c r="L9" s="50">
        <v>2400</v>
      </c>
      <c r="M9" s="49">
        <v>1.2345999999999999</v>
      </c>
      <c r="N9" s="51">
        <v>1.0259</v>
      </c>
      <c r="O9" s="48">
        <v>154.58000000000001</v>
      </c>
      <c r="P9" s="41">
        <f>L9/M9</f>
        <v>1943.9494573141098</v>
      </c>
      <c r="Q9" s="41">
        <f>G9/M9</f>
        <v>1943.9494573141098</v>
      </c>
      <c r="R9" s="47">
        <f t="shared" ref="R9:R28" si="3">L9/N9</f>
        <v>2339.4092991519642</v>
      </c>
      <c r="S9" s="46">
        <v>1.2343</v>
      </c>
    </row>
    <row r="10" spans="1:19" x14ac:dyDescent="0.2">
      <c r="B10" s="45">
        <v>45692</v>
      </c>
      <c r="C10" s="44">
        <v>2390</v>
      </c>
      <c r="D10" s="43">
        <v>2400</v>
      </c>
      <c r="E10" s="42">
        <f t="shared" si="0"/>
        <v>2395</v>
      </c>
      <c r="F10" s="44">
        <v>2390</v>
      </c>
      <c r="G10" s="43">
        <v>2400</v>
      </c>
      <c r="H10" s="42">
        <f t="shared" si="1"/>
        <v>2395</v>
      </c>
      <c r="I10" s="44">
        <v>2390</v>
      </c>
      <c r="J10" s="43">
        <v>2400</v>
      </c>
      <c r="K10" s="42">
        <f t="shared" si="2"/>
        <v>2395</v>
      </c>
      <c r="L10" s="50">
        <v>2400</v>
      </c>
      <c r="M10" s="49">
        <v>1.2415</v>
      </c>
      <c r="N10" s="49">
        <v>1.0325</v>
      </c>
      <c r="O10" s="48">
        <v>155.28</v>
      </c>
      <c r="P10" s="41">
        <f t="shared" ref="P10:P27" si="4">L10/M10</f>
        <v>1933.1453886427707</v>
      </c>
      <c r="Q10" s="41">
        <f t="shared" ref="Q10:Q28" si="5">G10/M10</f>
        <v>1933.1453886427707</v>
      </c>
      <c r="R10" s="47">
        <f t="shared" si="3"/>
        <v>2324.4552058111381</v>
      </c>
      <c r="S10" s="46">
        <v>1.2412000000000001</v>
      </c>
    </row>
    <row r="11" spans="1:19" x14ac:dyDescent="0.2">
      <c r="B11" s="45">
        <v>45693</v>
      </c>
      <c r="C11" s="44">
        <v>2390</v>
      </c>
      <c r="D11" s="43">
        <v>2400</v>
      </c>
      <c r="E11" s="42">
        <f t="shared" si="0"/>
        <v>2395</v>
      </c>
      <c r="F11" s="44">
        <v>2390</v>
      </c>
      <c r="G11" s="43">
        <v>2400</v>
      </c>
      <c r="H11" s="42">
        <f t="shared" si="1"/>
        <v>2395</v>
      </c>
      <c r="I11" s="44">
        <v>2390</v>
      </c>
      <c r="J11" s="43">
        <v>2400</v>
      </c>
      <c r="K11" s="42">
        <f t="shared" si="2"/>
        <v>2395</v>
      </c>
      <c r="L11" s="50">
        <v>2400</v>
      </c>
      <c r="M11" s="49">
        <v>1.2538</v>
      </c>
      <c r="N11" s="49">
        <v>1.0419</v>
      </c>
      <c r="O11" s="48">
        <v>152.87</v>
      </c>
      <c r="P11" s="41">
        <f t="shared" si="4"/>
        <v>1914.1808900941139</v>
      </c>
      <c r="Q11" s="41">
        <f t="shared" si="5"/>
        <v>1914.1808900941139</v>
      </c>
      <c r="R11" s="47">
        <f t="shared" si="3"/>
        <v>2303.4840195796141</v>
      </c>
      <c r="S11" s="46">
        <v>1.2535000000000001</v>
      </c>
    </row>
    <row r="12" spans="1:19" x14ac:dyDescent="0.2">
      <c r="B12" s="45">
        <v>45694</v>
      </c>
      <c r="C12" s="44">
        <v>2390</v>
      </c>
      <c r="D12" s="43">
        <v>2400</v>
      </c>
      <c r="E12" s="42">
        <f t="shared" si="0"/>
        <v>2395</v>
      </c>
      <c r="F12" s="44">
        <v>2390</v>
      </c>
      <c r="G12" s="43">
        <v>2400</v>
      </c>
      <c r="H12" s="42">
        <f t="shared" si="1"/>
        <v>2395</v>
      </c>
      <c r="I12" s="44">
        <v>2390</v>
      </c>
      <c r="J12" s="43">
        <v>2400</v>
      </c>
      <c r="K12" s="42">
        <f t="shared" si="2"/>
        <v>2395</v>
      </c>
      <c r="L12" s="50">
        <v>2400</v>
      </c>
      <c r="M12" s="49">
        <v>1.2375</v>
      </c>
      <c r="N12" s="49">
        <v>1.0362</v>
      </c>
      <c r="O12" s="48">
        <v>152.38</v>
      </c>
      <c r="P12" s="41">
        <f t="shared" si="4"/>
        <v>1939.3939393939393</v>
      </c>
      <c r="Q12" s="41">
        <f t="shared" si="5"/>
        <v>1939.3939393939393</v>
      </c>
      <c r="R12" s="47">
        <f t="shared" si="3"/>
        <v>2316.1551823972204</v>
      </c>
      <c r="S12" s="46">
        <v>1.2372000000000001</v>
      </c>
    </row>
    <row r="13" spans="1:19" x14ac:dyDescent="0.2">
      <c r="B13" s="45">
        <v>45695</v>
      </c>
      <c r="C13" s="44">
        <v>2390</v>
      </c>
      <c r="D13" s="43">
        <v>2400</v>
      </c>
      <c r="E13" s="42">
        <f t="shared" si="0"/>
        <v>2395</v>
      </c>
      <c r="F13" s="44">
        <v>2390</v>
      </c>
      <c r="G13" s="43">
        <v>2400</v>
      </c>
      <c r="H13" s="42">
        <f t="shared" si="1"/>
        <v>2395</v>
      </c>
      <c r="I13" s="44">
        <v>2390</v>
      </c>
      <c r="J13" s="43">
        <v>2400</v>
      </c>
      <c r="K13" s="42">
        <f t="shared" si="2"/>
        <v>2395</v>
      </c>
      <c r="L13" s="50">
        <v>2400</v>
      </c>
      <c r="M13" s="49">
        <v>1.2446999999999999</v>
      </c>
      <c r="N13" s="49">
        <v>1.0374000000000001</v>
      </c>
      <c r="O13" s="48">
        <v>152.02000000000001</v>
      </c>
      <c r="P13" s="41">
        <f t="shared" si="4"/>
        <v>1928.175463967221</v>
      </c>
      <c r="Q13" s="41">
        <f t="shared" si="5"/>
        <v>1928.175463967221</v>
      </c>
      <c r="R13" s="47">
        <f t="shared" si="3"/>
        <v>2313.4759976865239</v>
      </c>
      <c r="S13" s="46">
        <v>1.2444</v>
      </c>
    </row>
    <row r="14" spans="1:19" x14ac:dyDescent="0.2">
      <c r="B14" s="45">
        <v>45698</v>
      </c>
      <c r="C14" s="44">
        <v>2390</v>
      </c>
      <c r="D14" s="43">
        <v>2400</v>
      </c>
      <c r="E14" s="42">
        <f t="shared" si="0"/>
        <v>2395</v>
      </c>
      <c r="F14" s="44">
        <v>2390</v>
      </c>
      <c r="G14" s="43">
        <v>2400</v>
      </c>
      <c r="H14" s="42">
        <f t="shared" si="1"/>
        <v>2395</v>
      </c>
      <c r="I14" s="44">
        <v>2390</v>
      </c>
      <c r="J14" s="43">
        <v>2400</v>
      </c>
      <c r="K14" s="42">
        <f t="shared" si="2"/>
        <v>2395</v>
      </c>
      <c r="L14" s="50">
        <v>2400</v>
      </c>
      <c r="M14" s="49">
        <v>1.2387999999999999</v>
      </c>
      <c r="N14" s="49">
        <v>1.0314000000000001</v>
      </c>
      <c r="O14" s="48">
        <v>152.1</v>
      </c>
      <c r="P14" s="41">
        <f t="shared" si="4"/>
        <v>1937.3587342589603</v>
      </c>
      <c r="Q14" s="41">
        <f t="shared" si="5"/>
        <v>1937.3587342589603</v>
      </c>
      <c r="R14" s="47">
        <f t="shared" si="3"/>
        <v>2326.9342641070389</v>
      </c>
      <c r="S14" s="46">
        <v>1.2385999999999999</v>
      </c>
    </row>
    <row r="15" spans="1:19" x14ac:dyDescent="0.2">
      <c r="B15" s="45">
        <v>45699</v>
      </c>
      <c r="C15" s="44">
        <v>2390</v>
      </c>
      <c r="D15" s="43">
        <v>2400</v>
      </c>
      <c r="E15" s="42">
        <f t="shared" si="0"/>
        <v>2395</v>
      </c>
      <c r="F15" s="44">
        <v>2390</v>
      </c>
      <c r="G15" s="43">
        <v>2400</v>
      </c>
      <c r="H15" s="42">
        <f t="shared" si="1"/>
        <v>2395</v>
      </c>
      <c r="I15" s="44">
        <v>2390</v>
      </c>
      <c r="J15" s="43">
        <v>2400</v>
      </c>
      <c r="K15" s="42">
        <f t="shared" si="2"/>
        <v>2395</v>
      </c>
      <c r="L15" s="50">
        <v>2400</v>
      </c>
      <c r="M15" s="49">
        <v>1.2381</v>
      </c>
      <c r="N15" s="49">
        <v>1.0323</v>
      </c>
      <c r="O15" s="48">
        <v>152.38</v>
      </c>
      <c r="P15" s="41">
        <f t="shared" si="4"/>
        <v>1938.4540828689121</v>
      </c>
      <c r="Q15" s="41">
        <f t="shared" si="5"/>
        <v>1938.4540828689121</v>
      </c>
      <c r="R15" s="47">
        <f t="shared" si="3"/>
        <v>2324.9055507120024</v>
      </c>
      <c r="S15" s="46">
        <v>1.2379</v>
      </c>
    </row>
    <row r="16" spans="1:19" x14ac:dyDescent="0.2">
      <c r="B16" s="45">
        <v>45700</v>
      </c>
      <c r="C16" s="44">
        <v>2390</v>
      </c>
      <c r="D16" s="43">
        <v>2400</v>
      </c>
      <c r="E16" s="42">
        <f t="shared" si="0"/>
        <v>2395</v>
      </c>
      <c r="F16" s="44">
        <v>2390</v>
      </c>
      <c r="G16" s="43">
        <v>2400</v>
      </c>
      <c r="H16" s="42">
        <f t="shared" si="1"/>
        <v>2395</v>
      </c>
      <c r="I16" s="44">
        <v>2390</v>
      </c>
      <c r="J16" s="43">
        <v>2400</v>
      </c>
      <c r="K16" s="42">
        <f t="shared" si="2"/>
        <v>2395</v>
      </c>
      <c r="L16" s="50">
        <v>2400</v>
      </c>
      <c r="M16" s="49">
        <v>1.2453000000000001</v>
      </c>
      <c r="N16" s="49">
        <v>1.0374000000000001</v>
      </c>
      <c r="O16" s="48">
        <v>153.57</v>
      </c>
      <c r="P16" s="41">
        <f t="shared" si="4"/>
        <v>1927.246446639364</v>
      </c>
      <c r="Q16" s="41">
        <f t="shared" si="5"/>
        <v>1927.246446639364</v>
      </c>
      <c r="R16" s="47">
        <f t="shared" si="3"/>
        <v>2313.4759976865239</v>
      </c>
      <c r="S16" s="46">
        <v>1.2451000000000001</v>
      </c>
    </row>
    <row r="17" spans="2:19" x14ac:dyDescent="0.2">
      <c r="B17" s="45">
        <v>45701</v>
      </c>
      <c r="C17" s="44">
        <v>2390</v>
      </c>
      <c r="D17" s="43">
        <v>2400</v>
      </c>
      <c r="E17" s="42">
        <f t="shared" si="0"/>
        <v>2395</v>
      </c>
      <c r="F17" s="44">
        <v>2390</v>
      </c>
      <c r="G17" s="43">
        <v>2400</v>
      </c>
      <c r="H17" s="42">
        <f t="shared" si="1"/>
        <v>2395</v>
      </c>
      <c r="I17" s="44">
        <v>2390</v>
      </c>
      <c r="J17" s="43">
        <v>2400</v>
      </c>
      <c r="K17" s="42">
        <f t="shared" si="2"/>
        <v>2395</v>
      </c>
      <c r="L17" s="50">
        <v>2400</v>
      </c>
      <c r="M17" s="49">
        <v>1.2466999999999999</v>
      </c>
      <c r="N17" s="49">
        <v>1.0389999999999999</v>
      </c>
      <c r="O17" s="48">
        <v>153.87</v>
      </c>
      <c r="P17" s="41">
        <f t="shared" si="4"/>
        <v>1925.08221705302</v>
      </c>
      <c r="Q17" s="41">
        <f t="shared" si="5"/>
        <v>1925.08221705302</v>
      </c>
      <c r="R17" s="47">
        <f t="shared" si="3"/>
        <v>2309.9133782483159</v>
      </c>
      <c r="S17" s="46">
        <v>1.2464999999999999</v>
      </c>
    </row>
    <row r="18" spans="2:19" x14ac:dyDescent="0.2">
      <c r="B18" s="45">
        <v>45702</v>
      </c>
      <c r="C18" s="44">
        <v>2390</v>
      </c>
      <c r="D18" s="43">
        <v>2400</v>
      </c>
      <c r="E18" s="42">
        <f t="shared" si="0"/>
        <v>2395</v>
      </c>
      <c r="F18" s="44">
        <v>2390</v>
      </c>
      <c r="G18" s="43">
        <v>2400</v>
      </c>
      <c r="H18" s="42">
        <f t="shared" si="1"/>
        <v>2395</v>
      </c>
      <c r="I18" s="44">
        <v>2390</v>
      </c>
      <c r="J18" s="43">
        <v>2400</v>
      </c>
      <c r="K18" s="42">
        <f t="shared" si="2"/>
        <v>2395</v>
      </c>
      <c r="L18" s="50">
        <v>2400</v>
      </c>
      <c r="M18" s="49">
        <v>1.2585999999999999</v>
      </c>
      <c r="N18" s="49">
        <v>1.0471999999999999</v>
      </c>
      <c r="O18" s="48">
        <v>152.74</v>
      </c>
      <c r="P18" s="41">
        <f t="shared" si="4"/>
        <v>1906.8806610519625</v>
      </c>
      <c r="Q18" s="41">
        <f t="shared" si="5"/>
        <v>1906.8806610519625</v>
      </c>
      <c r="R18" s="47">
        <f t="shared" si="3"/>
        <v>2291.8258212375863</v>
      </c>
      <c r="S18" s="46">
        <v>1.2584</v>
      </c>
    </row>
    <row r="19" spans="2:19" x14ac:dyDescent="0.2">
      <c r="B19" s="45">
        <v>45705</v>
      </c>
      <c r="C19" s="44">
        <v>2390</v>
      </c>
      <c r="D19" s="43">
        <v>2400</v>
      </c>
      <c r="E19" s="42">
        <f t="shared" si="0"/>
        <v>2395</v>
      </c>
      <c r="F19" s="44">
        <v>2390</v>
      </c>
      <c r="G19" s="43">
        <v>2400</v>
      </c>
      <c r="H19" s="42">
        <f t="shared" si="1"/>
        <v>2395</v>
      </c>
      <c r="I19" s="44">
        <v>2390</v>
      </c>
      <c r="J19" s="43">
        <v>2400</v>
      </c>
      <c r="K19" s="42">
        <f t="shared" si="2"/>
        <v>2395</v>
      </c>
      <c r="L19" s="50">
        <v>2400</v>
      </c>
      <c r="M19" s="49">
        <v>1.2595000000000001</v>
      </c>
      <c r="N19" s="49">
        <v>1.0472999999999999</v>
      </c>
      <c r="O19" s="48">
        <v>151.51</v>
      </c>
      <c r="P19" s="41">
        <f t="shared" si="4"/>
        <v>1905.5180627233028</v>
      </c>
      <c r="Q19" s="41">
        <f t="shared" si="5"/>
        <v>1905.5180627233028</v>
      </c>
      <c r="R19" s="47">
        <f t="shared" si="3"/>
        <v>2291.6069894013181</v>
      </c>
      <c r="S19" s="46">
        <v>1.2593000000000001</v>
      </c>
    </row>
    <row r="20" spans="2:19" x14ac:dyDescent="0.2">
      <c r="B20" s="45">
        <v>45706</v>
      </c>
      <c r="C20" s="44">
        <v>2390</v>
      </c>
      <c r="D20" s="43">
        <v>2400</v>
      </c>
      <c r="E20" s="42">
        <f t="shared" si="0"/>
        <v>2395</v>
      </c>
      <c r="F20" s="44">
        <v>2390</v>
      </c>
      <c r="G20" s="43">
        <v>2400</v>
      </c>
      <c r="H20" s="42">
        <f t="shared" si="1"/>
        <v>2395</v>
      </c>
      <c r="I20" s="44">
        <v>2390</v>
      </c>
      <c r="J20" s="43">
        <v>2400</v>
      </c>
      <c r="K20" s="42">
        <f t="shared" si="2"/>
        <v>2395</v>
      </c>
      <c r="L20" s="50">
        <v>2400</v>
      </c>
      <c r="M20" s="49">
        <v>1.2588999999999999</v>
      </c>
      <c r="N20" s="49">
        <v>1.0456000000000001</v>
      </c>
      <c r="O20" s="48">
        <v>151.72999999999999</v>
      </c>
      <c r="P20" s="41">
        <f t="shared" si="4"/>
        <v>1906.4262451346415</v>
      </c>
      <c r="Q20" s="41">
        <f t="shared" si="5"/>
        <v>1906.4262451346415</v>
      </c>
      <c r="R20" s="47">
        <f t="shared" si="3"/>
        <v>2295.3328232593726</v>
      </c>
      <c r="S20" s="46">
        <v>1.2586999999999999</v>
      </c>
    </row>
    <row r="21" spans="2:19" x14ac:dyDescent="0.2">
      <c r="B21" s="45">
        <v>45707</v>
      </c>
      <c r="C21" s="44">
        <v>2390</v>
      </c>
      <c r="D21" s="43">
        <v>2400</v>
      </c>
      <c r="E21" s="42">
        <f t="shared" si="0"/>
        <v>2395</v>
      </c>
      <c r="F21" s="44">
        <v>2390</v>
      </c>
      <c r="G21" s="43">
        <v>2400</v>
      </c>
      <c r="H21" s="42">
        <f t="shared" si="1"/>
        <v>2395</v>
      </c>
      <c r="I21" s="44">
        <v>2390</v>
      </c>
      <c r="J21" s="43">
        <v>2400</v>
      </c>
      <c r="K21" s="42">
        <f t="shared" si="2"/>
        <v>2395</v>
      </c>
      <c r="L21" s="50">
        <v>2400</v>
      </c>
      <c r="M21" s="49">
        <v>1.2585999999999999</v>
      </c>
      <c r="N21" s="49">
        <v>1.0428999999999999</v>
      </c>
      <c r="O21" s="48">
        <v>151.91999999999999</v>
      </c>
      <c r="P21" s="41">
        <f t="shared" si="4"/>
        <v>1906.8806610519625</v>
      </c>
      <c r="Q21" s="41">
        <f t="shared" si="5"/>
        <v>1906.8806610519625</v>
      </c>
      <c r="R21" s="47">
        <f t="shared" si="3"/>
        <v>2301.2752900565733</v>
      </c>
      <c r="S21" s="46">
        <v>1.2584</v>
      </c>
    </row>
    <row r="22" spans="2:19" x14ac:dyDescent="0.2">
      <c r="B22" s="45">
        <v>45708</v>
      </c>
      <c r="C22" s="44">
        <v>2390</v>
      </c>
      <c r="D22" s="43">
        <v>2400</v>
      </c>
      <c r="E22" s="42">
        <f t="shared" si="0"/>
        <v>2395</v>
      </c>
      <c r="F22" s="44">
        <v>2390</v>
      </c>
      <c r="G22" s="43">
        <v>2400</v>
      </c>
      <c r="H22" s="42">
        <f t="shared" si="1"/>
        <v>2395</v>
      </c>
      <c r="I22" s="44">
        <v>2390</v>
      </c>
      <c r="J22" s="43">
        <v>2400</v>
      </c>
      <c r="K22" s="42">
        <f t="shared" si="2"/>
        <v>2395</v>
      </c>
      <c r="L22" s="50">
        <v>2400</v>
      </c>
      <c r="M22" s="49">
        <v>1.2599</v>
      </c>
      <c r="N22" s="49">
        <v>1.0436000000000001</v>
      </c>
      <c r="O22" s="48">
        <v>150.1</v>
      </c>
      <c r="P22" s="41">
        <f t="shared" si="4"/>
        <v>1904.9130883403445</v>
      </c>
      <c r="Q22" s="41">
        <f t="shared" si="5"/>
        <v>1904.9130883403445</v>
      </c>
      <c r="R22" s="47">
        <f t="shared" si="3"/>
        <v>2299.7316979685702</v>
      </c>
      <c r="S22" s="46">
        <v>1.2597</v>
      </c>
    </row>
    <row r="23" spans="2:19" x14ac:dyDescent="0.2">
      <c r="B23" s="45">
        <v>45709</v>
      </c>
      <c r="C23" s="44">
        <v>2390</v>
      </c>
      <c r="D23" s="43">
        <v>2400</v>
      </c>
      <c r="E23" s="42">
        <f t="shared" si="0"/>
        <v>2395</v>
      </c>
      <c r="F23" s="44">
        <v>2390</v>
      </c>
      <c r="G23" s="43">
        <v>2400</v>
      </c>
      <c r="H23" s="42">
        <f t="shared" si="1"/>
        <v>2395</v>
      </c>
      <c r="I23" s="44">
        <v>2390</v>
      </c>
      <c r="J23" s="43">
        <v>2400</v>
      </c>
      <c r="K23" s="42">
        <f t="shared" si="2"/>
        <v>2395</v>
      </c>
      <c r="L23" s="50">
        <v>2400</v>
      </c>
      <c r="M23" s="49">
        <v>1.264</v>
      </c>
      <c r="N23" s="49">
        <v>1.0462</v>
      </c>
      <c r="O23" s="48">
        <v>150.47999999999999</v>
      </c>
      <c r="P23" s="41">
        <f t="shared" si="4"/>
        <v>1898.7341772151899</v>
      </c>
      <c r="Q23" s="41">
        <f t="shared" si="5"/>
        <v>1898.7341772151899</v>
      </c>
      <c r="R23" s="47">
        <f t="shared" si="3"/>
        <v>2294.0164404511565</v>
      </c>
      <c r="S23" s="46">
        <v>1.2638</v>
      </c>
    </row>
    <row r="24" spans="2:19" x14ac:dyDescent="0.2">
      <c r="B24" s="45">
        <v>45712</v>
      </c>
      <c r="C24" s="44">
        <v>2390</v>
      </c>
      <c r="D24" s="43">
        <v>2400</v>
      </c>
      <c r="E24" s="42">
        <f t="shared" si="0"/>
        <v>2395</v>
      </c>
      <c r="F24" s="44">
        <v>2390</v>
      </c>
      <c r="G24" s="43">
        <v>2400</v>
      </c>
      <c r="H24" s="42">
        <f t="shared" si="1"/>
        <v>2395</v>
      </c>
      <c r="I24" s="44">
        <v>2390</v>
      </c>
      <c r="J24" s="43">
        <v>2400</v>
      </c>
      <c r="K24" s="42">
        <f t="shared" si="2"/>
        <v>2395</v>
      </c>
      <c r="L24" s="50">
        <v>2400</v>
      </c>
      <c r="M24" s="49">
        <v>1.2638</v>
      </c>
      <c r="N24" s="49">
        <v>1.0469999999999999</v>
      </c>
      <c r="O24" s="48">
        <v>149.78</v>
      </c>
      <c r="P24" s="41">
        <f t="shared" si="4"/>
        <v>1899.0346573824972</v>
      </c>
      <c r="Q24" s="41">
        <f t="shared" si="5"/>
        <v>1899.0346573824972</v>
      </c>
      <c r="R24" s="47">
        <f t="shared" si="3"/>
        <v>2292.2636103151863</v>
      </c>
      <c r="S24" s="46">
        <v>1.2636000000000001</v>
      </c>
    </row>
    <row r="25" spans="2:19" x14ac:dyDescent="0.2">
      <c r="B25" s="45">
        <v>45713</v>
      </c>
      <c r="C25" s="44">
        <v>2390</v>
      </c>
      <c r="D25" s="43">
        <v>2400</v>
      </c>
      <c r="E25" s="42">
        <f t="shared" si="0"/>
        <v>2395</v>
      </c>
      <c r="F25" s="44">
        <v>2390</v>
      </c>
      <c r="G25" s="43">
        <v>2400</v>
      </c>
      <c r="H25" s="42">
        <f t="shared" si="1"/>
        <v>2395</v>
      </c>
      <c r="I25" s="44">
        <v>2390</v>
      </c>
      <c r="J25" s="43">
        <v>2400</v>
      </c>
      <c r="K25" s="42">
        <f t="shared" si="2"/>
        <v>2395</v>
      </c>
      <c r="L25" s="50">
        <v>2400</v>
      </c>
      <c r="M25" s="49">
        <v>1.2656000000000001</v>
      </c>
      <c r="N25" s="49">
        <v>1.0494000000000001</v>
      </c>
      <c r="O25" s="48">
        <v>149.69</v>
      </c>
      <c r="P25" s="41">
        <f t="shared" si="4"/>
        <v>1896.3337547408344</v>
      </c>
      <c r="Q25" s="41">
        <f t="shared" si="5"/>
        <v>1896.3337547408344</v>
      </c>
      <c r="R25" s="47">
        <f t="shared" si="3"/>
        <v>2287.0211549456831</v>
      </c>
      <c r="S25" s="46">
        <v>1.2654000000000001</v>
      </c>
    </row>
    <row r="26" spans="2:19" x14ac:dyDescent="0.2">
      <c r="B26" s="45">
        <v>45714</v>
      </c>
      <c r="C26" s="44">
        <v>2390</v>
      </c>
      <c r="D26" s="43">
        <v>2400</v>
      </c>
      <c r="E26" s="42">
        <f t="shared" si="0"/>
        <v>2395</v>
      </c>
      <c r="F26" s="44">
        <v>2390</v>
      </c>
      <c r="G26" s="43">
        <v>2400</v>
      </c>
      <c r="H26" s="42">
        <f t="shared" si="1"/>
        <v>2395</v>
      </c>
      <c r="I26" s="44">
        <v>2390</v>
      </c>
      <c r="J26" s="43">
        <v>2400</v>
      </c>
      <c r="K26" s="42">
        <f t="shared" si="2"/>
        <v>2395</v>
      </c>
      <c r="L26" s="50">
        <v>2400</v>
      </c>
      <c r="M26" s="49">
        <v>1.2644</v>
      </c>
      <c r="N26" s="49">
        <v>1.0477000000000001</v>
      </c>
      <c r="O26" s="48">
        <v>149.62</v>
      </c>
      <c r="P26" s="41">
        <f t="shared" si="4"/>
        <v>1898.1335020563113</v>
      </c>
      <c r="Q26" s="41">
        <f t="shared" si="5"/>
        <v>1898.1335020563113</v>
      </c>
      <c r="R26" s="47">
        <f t="shared" si="3"/>
        <v>2290.7320797938341</v>
      </c>
      <c r="S26" s="46">
        <v>1.2642</v>
      </c>
    </row>
    <row r="27" spans="2:19" x14ac:dyDescent="0.2">
      <c r="B27" s="45">
        <v>45715</v>
      </c>
      <c r="C27" s="44">
        <v>2390</v>
      </c>
      <c r="D27" s="43">
        <v>2400</v>
      </c>
      <c r="E27" s="42">
        <f t="shared" si="0"/>
        <v>2395</v>
      </c>
      <c r="F27" s="44">
        <v>2390</v>
      </c>
      <c r="G27" s="43">
        <v>2400</v>
      </c>
      <c r="H27" s="42">
        <f t="shared" si="1"/>
        <v>2395</v>
      </c>
      <c r="I27" s="44">
        <v>2390</v>
      </c>
      <c r="J27" s="43">
        <v>2400</v>
      </c>
      <c r="K27" s="42">
        <f t="shared" si="2"/>
        <v>2395</v>
      </c>
      <c r="L27" s="50">
        <v>2400</v>
      </c>
      <c r="M27" s="49">
        <v>1.2666999999999999</v>
      </c>
      <c r="N27" s="49">
        <v>1.0475000000000001</v>
      </c>
      <c r="O27" s="48">
        <v>149.66999999999999</v>
      </c>
      <c r="P27" s="41">
        <f t="shared" si="4"/>
        <v>1894.6869819215285</v>
      </c>
      <c r="Q27" s="41">
        <f t="shared" si="5"/>
        <v>1894.6869819215285</v>
      </c>
      <c r="R27" s="47">
        <f t="shared" si="3"/>
        <v>2291.1694510739853</v>
      </c>
      <c r="S27" s="46">
        <v>1.2665</v>
      </c>
    </row>
    <row r="28" spans="2:19" x14ac:dyDescent="0.2">
      <c r="B28" s="45">
        <v>45716</v>
      </c>
      <c r="C28" s="44">
        <v>2390</v>
      </c>
      <c r="D28" s="43">
        <v>2400</v>
      </c>
      <c r="E28" s="42">
        <f t="shared" si="0"/>
        <v>2395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2400</v>
      </c>
      <c r="M28" s="49">
        <v>1.2602</v>
      </c>
      <c r="N28" s="49">
        <v>1.0407999999999999</v>
      </c>
      <c r="O28" s="48">
        <v>150.66999999999999</v>
      </c>
      <c r="P28" s="41">
        <f>L28/M28</f>
        <v>1904.4596095857801</v>
      </c>
      <c r="Q28" s="41">
        <f t="shared" si="5"/>
        <v>1904.4596095857801</v>
      </c>
      <c r="R28" s="47">
        <f t="shared" si="3"/>
        <v>2305.9185242121448</v>
      </c>
      <c r="S28" s="46">
        <v>1.26</v>
      </c>
    </row>
    <row r="29" spans="2:19" x14ac:dyDescent="0.2">
      <c r="B29" s="40" t="s">
        <v>11</v>
      </c>
      <c r="C29" s="39">
        <f>ROUND(AVERAGE(C9:C28),2)</f>
        <v>2390</v>
      </c>
      <c r="D29" s="38">
        <f>ROUND(AVERAGE(D9:D28),2)</f>
        <v>2400</v>
      </c>
      <c r="E29" s="37">
        <f>ROUND(AVERAGE(C29:D29),2)</f>
        <v>2395</v>
      </c>
      <c r="F29" s="39">
        <f>ROUND(AVERAGE(F9:F28),2)</f>
        <v>2390</v>
      </c>
      <c r="G29" s="38">
        <f>ROUND(AVERAGE(G9:G28),2)</f>
        <v>2400</v>
      </c>
      <c r="H29" s="37">
        <f>ROUND(AVERAGE(F29:G29),2)</f>
        <v>2395</v>
      </c>
      <c r="I29" s="39">
        <f>ROUND(AVERAGE(I9:I28),2)</f>
        <v>2390</v>
      </c>
      <c r="J29" s="38">
        <f>ROUND(AVERAGE(J9:J28),2)</f>
        <v>2400</v>
      </c>
      <c r="K29" s="37">
        <f>ROUND(AVERAGE(I29:J29),2)</f>
        <v>2395</v>
      </c>
      <c r="L29" s="36">
        <f>ROUND(AVERAGE(L9:L28),2)</f>
        <v>2400</v>
      </c>
      <c r="M29" s="35">
        <f>ROUND(AVERAGE(M9:M28),4)</f>
        <v>1.2531000000000001</v>
      </c>
      <c r="N29" s="34">
        <f>ROUND(AVERAGE(N9:N28),4)</f>
        <v>1.0409999999999999</v>
      </c>
      <c r="O29" s="167">
        <f>ROUND(AVERAGE(O9:O28),2)</f>
        <v>151.85</v>
      </c>
      <c r="P29" s="33">
        <f>AVERAGE(P9:P28)</f>
        <v>1915.4494010718379</v>
      </c>
      <c r="Q29" s="33">
        <f>AVERAGE(Q9:Q28)</f>
        <v>1915.4494010718379</v>
      </c>
      <c r="R29" s="33">
        <f>AVERAGE(R9:R28)</f>
        <v>2305.6551389047881</v>
      </c>
      <c r="S29" s="32">
        <f>AVERAGE(S9:S28)</f>
        <v>1.2528349999999999</v>
      </c>
    </row>
    <row r="30" spans="2:19" x14ac:dyDescent="0.2">
      <c r="B30" s="31" t="s">
        <v>12</v>
      </c>
      <c r="C30" s="30">
        <f t="shared" ref="C30:S30" si="6">MAX(C9:C28)</f>
        <v>2390</v>
      </c>
      <c r="D30" s="29">
        <f t="shared" si="6"/>
        <v>2400</v>
      </c>
      <c r="E30" s="28">
        <f t="shared" si="6"/>
        <v>2395</v>
      </c>
      <c r="F30" s="30">
        <f t="shared" si="6"/>
        <v>2390</v>
      </c>
      <c r="G30" s="29">
        <f t="shared" si="6"/>
        <v>2400</v>
      </c>
      <c r="H30" s="28">
        <f t="shared" si="6"/>
        <v>2395</v>
      </c>
      <c r="I30" s="30">
        <f t="shared" si="6"/>
        <v>2390</v>
      </c>
      <c r="J30" s="29">
        <f t="shared" si="6"/>
        <v>2400</v>
      </c>
      <c r="K30" s="28">
        <f t="shared" si="6"/>
        <v>2395</v>
      </c>
      <c r="L30" s="27">
        <f t="shared" si="6"/>
        <v>2400</v>
      </c>
      <c r="M30" s="26">
        <f t="shared" si="6"/>
        <v>1.2666999999999999</v>
      </c>
      <c r="N30" s="25">
        <f t="shared" si="6"/>
        <v>1.0494000000000001</v>
      </c>
      <c r="O30" s="24">
        <f t="shared" si="6"/>
        <v>155.28</v>
      </c>
      <c r="P30" s="23">
        <f t="shared" si="6"/>
        <v>1943.9494573141098</v>
      </c>
      <c r="Q30" s="23">
        <f t="shared" si="6"/>
        <v>1943.9494573141098</v>
      </c>
      <c r="R30" s="23">
        <f t="shared" si="6"/>
        <v>2339.4092991519642</v>
      </c>
      <c r="S30" s="22">
        <f t="shared" si="6"/>
        <v>1.2665</v>
      </c>
    </row>
    <row r="31" spans="2:19" ht="13.5" thickBot="1" x14ac:dyDescent="0.25">
      <c r="B31" s="21" t="s">
        <v>13</v>
      </c>
      <c r="C31" s="20">
        <f t="shared" ref="C31:S31" si="7">MIN(C9:C28)</f>
        <v>2390</v>
      </c>
      <c r="D31" s="19">
        <f t="shared" si="7"/>
        <v>2400</v>
      </c>
      <c r="E31" s="18">
        <f t="shared" si="7"/>
        <v>2395</v>
      </c>
      <c r="F31" s="20">
        <f t="shared" si="7"/>
        <v>2390</v>
      </c>
      <c r="G31" s="19">
        <f t="shared" si="7"/>
        <v>2400</v>
      </c>
      <c r="H31" s="18">
        <f t="shared" si="7"/>
        <v>2395</v>
      </c>
      <c r="I31" s="20">
        <f t="shared" si="7"/>
        <v>2390</v>
      </c>
      <c r="J31" s="19">
        <f t="shared" si="7"/>
        <v>2400</v>
      </c>
      <c r="K31" s="18">
        <f t="shared" si="7"/>
        <v>2395</v>
      </c>
      <c r="L31" s="17">
        <f t="shared" si="7"/>
        <v>2400</v>
      </c>
      <c r="M31" s="16">
        <f t="shared" si="7"/>
        <v>1.2345999999999999</v>
      </c>
      <c r="N31" s="15">
        <f t="shared" si="7"/>
        <v>1.0259</v>
      </c>
      <c r="O31" s="14">
        <f t="shared" si="7"/>
        <v>149.62</v>
      </c>
      <c r="P31" s="13">
        <f t="shared" si="7"/>
        <v>1894.6869819215285</v>
      </c>
      <c r="Q31" s="13">
        <f t="shared" si="7"/>
        <v>1894.6869819215285</v>
      </c>
      <c r="R31" s="13">
        <f t="shared" si="7"/>
        <v>2287.0211549456831</v>
      </c>
      <c r="S31" s="12">
        <f t="shared" si="7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V9" sqref="V9:W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45691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45691</v>
      </c>
      <c r="C9" s="44">
        <v>2583.5</v>
      </c>
      <c r="D9" s="43">
        <v>2584</v>
      </c>
      <c r="E9" s="42">
        <f t="shared" ref="E9:E28" si="0">AVERAGE(C9:D9)</f>
        <v>2583.75</v>
      </c>
      <c r="F9" s="44">
        <v>2579</v>
      </c>
      <c r="G9" s="43">
        <v>2580</v>
      </c>
      <c r="H9" s="42">
        <f t="shared" ref="H9:H28" si="1">AVERAGE(F9:G9)</f>
        <v>2579.5</v>
      </c>
      <c r="I9" s="44">
        <v>2627</v>
      </c>
      <c r="J9" s="43">
        <v>2632</v>
      </c>
      <c r="K9" s="42">
        <f t="shared" ref="K9:K28" si="2">AVERAGE(I9:J9)</f>
        <v>2629.5</v>
      </c>
      <c r="L9" s="44">
        <v>2653</v>
      </c>
      <c r="M9" s="43">
        <v>2658</v>
      </c>
      <c r="N9" s="42">
        <f t="shared" ref="N9:N28" si="3">AVERAGE(L9:M9)</f>
        <v>2655.5</v>
      </c>
      <c r="O9" s="44">
        <v>2653</v>
      </c>
      <c r="P9" s="43">
        <v>2658</v>
      </c>
      <c r="Q9" s="42">
        <f t="shared" ref="Q9:Q28" si="4">AVERAGE(O9:P9)</f>
        <v>2655.5</v>
      </c>
      <c r="R9" s="50">
        <v>2584</v>
      </c>
      <c r="S9" s="49">
        <v>1.2345999999999999</v>
      </c>
      <c r="T9" s="51">
        <v>1.0259</v>
      </c>
      <c r="U9" s="48">
        <v>154.58000000000001</v>
      </c>
      <c r="V9" s="41">
        <f>R9/S9</f>
        <v>2092.9855823748585</v>
      </c>
      <c r="W9" s="41">
        <f>G9/S9</f>
        <v>2089.7456666126682</v>
      </c>
      <c r="X9" s="47">
        <f t="shared" ref="X9:X28" si="5">R9/T9</f>
        <v>2518.7640120869478</v>
      </c>
      <c r="Y9" s="46">
        <v>1.2343</v>
      </c>
    </row>
    <row r="10" spans="1:25" x14ac:dyDescent="0.2">
      <c r="B10" s="45">
        <v>45692</v>
      </c>
      <c r="C10" s="44">
        <v>2633</v>
      </c>
      <c r="D10" s="43">
        <v>2634</v>
      </c>
      <c r="E10" s="42">
        <f t="shared" si="0"/>
        <v>2633.5</v>
      </c>
      <c r="F10" s="44">
        <v>2621</v>
      </c>
      <c r="G10" s="43">
        <v>2622</v>
      </c>
      <c r="H10" s="42">
        <f t="shared" si="1"/>
        <v>2621.5</v>
      </c>
      <c r="I10" s="44">
        <v>2668</v>
      </c>
      <c r="J10" s="43">
        <v>2673</v>
      </c>
      <c r="K10" s="42">
        <f t="shared" si="2"/>
        <v>2670.5</v>
      </c>
      <c r="L10" s="44">
        <v>2683</v>
      </c>
      <c r="M10" s="43">
        <v>2688</v>
      </c>
      <c r="N10" s="42">
        <f t="shared" si="3"/>
        <v>2685.5</v>
      </c>
      <c r="O10" s="44">
        <v>2700</v>
      </c>
      <c r="P10" s="43">
        <v>2705</v>
      </c>
      <c r="Q10" s="42">
        <f t="shared" si="4"/>
        <v>2702.5</v>
      </c>
      <c r="R10" s="50">
        <v>2634</v>
      </c>
      <c r="S10" s="49">
        <v>1.2415</v>
      </c>
      <c r="T10" s="49">
        <v>1.0325</v>
      </c>
      <c r="U10" s="48">
        <v>155.28</v>
      </c>
      <c r="V10" s="41">
        <f t="shared" ref="V10:V28" si="6">R10/S10</f>
        <v>2121.627064035441</v>
      </c>
      <c r="W10" s="41">
        <f t="shared" ref="W10:W28" si="7">G10/S10</f>
        <v>2111.961337092227</v>
      </c>
      <c r="X10" s="47">
        <f t="shared" si="5"/>
        <v>2551.0895883777239</v>
      </c>
      <c r="Y10" s="46">
        <v>1.2412000000000001</v>
      </c>
    </row>
    <row r="11" spans="1:25" x14ac:dyDescent="0.2">
      <c r="B11" s="45">
        <v>45693</v>
      </c>
      <c r="C11" s="44">
        <v>2609.5</v>
      </c>
      <c r="D11" s="43">
        <v>2610</v>
      </c>
      <c r="E11" s="42">
        <f t="shared" si="0"/>
        <v>2609.75</v>
      </c>
      <c r="F11" s="44">
        <v>2606</v>
      </c>
      <c r="G11" s="43">
        <v>2607</v>
      </c>
      <c r="H11" s="42">
        <f t="shared" si="1"/>
        <v>2606.5</v>
      </c>
      <c r="I11" s="44">
        <v>2645</v>
      </c>
      <c r="J11" s="43">
        <v>2650</v>
      </c>
      <c r="K11" s="42">
        <f t="shared" si="2"/>
        <v>2647.5</v>
      </c>
      <c r="L11" s="44">
        <v>2655</v>
      </c>
      <c r="M11" s="43">
        <v>2660</v>
      </c>
      <c r="N11" s="42">
        <f t="shared" si="3"/>
        <v>2657.5</v>
      </c>
      <c r="O11" s="44">
        <v>2658</v>
      </c>
      <c r="P11" s="43">
        <v>2663</v>
      </c>
      <c r="Q11" s="42">
        <f t="shared" si="4"/>
        <v>2660.5</v>
      </c>
      <c r="R11" s="50">
        <v>2610</v>
      </c>
      <c r="S11" s="49">
        <v>1.2538</v>
      </c>
      <c r="T11" s="49">
        <v>1.0419</v>
      </c>
      <c r="U11" s="48">
        <v>152.87</v>
      </c>
      <c r="V11" s="41">
        <f t="shared" si="6"/>
        <v>2081.6717179773486</v>
      </c>
      <c r="W11" s="41">
        <f t="shared" si="7"/>
        <v>2079.2789918647313</v>
      </c>
      <c r="X11" s="47">
        <f t="shared" si="5"/>
        <v>2505.0388712928302</v>
      </c>
      <c r="Y11" s="46">
        <v>1.2535000000000001</v>
      </c>
    </row>
    <row r="12" spans="1:25" x14ac:dyDescent="0.2">
      <c r="B12" s="45">
        <v>45694</v>
      </c>
      <c r="C12" s="44">
        <v>2637</v>
      </c>
      <c r="D12" s="43">
        <v>2638</v>
      </c>
      <c r="E12" s="42">
        <f t="shared" si="0"/>
        <v>2637.5</v>
      </c>
      <c r="F12" s="44">
        <v>2629</v>
      </c>
      <c r="G12" s="43">
        <v>2630</v>
      </c>
      <c r="H12" s="42">
        <f t="shared" si="1"/>
        <v>2629.5</v>
      </c>
      <c r="I12" s="44">
        <v>2658</v>
      </c>
      <c r="J12" s="43">
        <v>2663</v>
      </c>
      <c r="K12" s="42">
        <f t="shared" si="2"/>
        <v>2660.5</v>
      </c>
      <c r="L12" s="44">
        <v>2678</v>
      </c>
      <c r="M12" s="43">
        <v>2683</v>
      </c>
      <c r="N12" s="42">
        <f t="shared" si="3"/>
        <v>2680.5</v>
      </c>
      <c r="O12" s="44">
        <v>2685</v>
      </c>
      <c r="P12" s="43">
        <v>2690</v>
      </c>
      <c r="Q12" s="42">
        <f t="shared" si="4"/>
        <v>2687.5</v>
      </c>
      <c r="R12" s="50">
        <v>2638</v>
      </c>
      <c r="S12" s="49">
        <v>1.2375</v>
      </c>
      <c r="T12" s="49">
        <v>1.0362</v>
      </c>
      <c r="U12" s="48">
        <v>152.38</v>
      </c>
      <c r="V12" s="41">
        <f t="shared" si="6"/>
        <v>2131.7171717171718</v>
      </c>
      <c r="W12" s="41">
        <f t="shared" si="7"/>
        <v>2125.2525252525252</v>
      </c>
      <c r="X12" s="47">
        <f t="shared" si="5"/>
        <v>2545.8405713182783</v>
      </c>
      <c r="Y12" s="46">
        <v>1.2372000000000001</v>
      </c>
    </row>
    <row r="13" spans="1:25" x14ac:dyDescent="0.2">
      <c r="B13" s="45">
        <v>45695</v>
      </c>
      <c r="C13" s="44">
        <v>2639</v>
      </c>
      <c r="D13" s="43">
        <v>2639.5</v>
      </c>
      <c r="E13" s="42">
        <f t="shared" si="0"/>
        <v>2639.25</v>
      </c>
      <c r="F13" s="44">
        <v>2634</v>
      </c>
      <c r="G13" s="43">
        <v>2634.5</v>
      </c>
      <c r="H13" s="42">
        <f t="shared" si="1"/>
        <v>2634.25</v>
      </c>
      <c r="I13" s="44">
        <v>2657</v>
      </c>
      <c r="J13" s="43">
        <v>2662</v>
      </c>
      <c r="K13" s="42">
        <f t="shared" si="2"/>
        <v>2659.5</v>
      </c>
      <c r="L13" s="44">
        <v>2667</v>
      </c>
      <c r="M13" s="43">
        <v>2672</v>
      </c>
      <c r="N13" s="42">
        <f t="shared" si="3"/>
        <v>2669.5</v>
      </c>
      <c r="O13" s="44">
        <v>2672</v>
      </c>
      <c r="P13" s="43">
        <v>2677</v>
      </c>
      <c r="Q13" s="42">
        <f t="shared" si="4"/>
        <v>2674.5</v>
      </c>
      <c r="R13" s="50">
        <v>2639.5</v>
      </c>
      <c r="S13" s="49">
        <v>1.2446999999999999</v>
      </c>
      <c r="T13" s="49">
        <v>1.0374000000000001</v>
      </c>
      <c r="U13" s="48">
        <v>152.02000000000001</v>
      </c>
      <c r="V13" s="41">
        <f t="shared" si="6"/>
        <v>2120.5913071422833</v>
      </c>
      <c r="W13" s="41">
        <f t="shared" si="7"/>
        <v>2116.5742749256851</v>
      </c>
      <c r="X13" s="47">
        <f t="shared" si="5"/>
        <v>2544.3416232889913</v>
      </c>
      <c r="Y13" s="46">
        <v>1.2444</v>
      </c>
    </row>
    <row r="14" spans="1:25" x14ac:dyDescent="0.2">
      <c r="B14" s="45">
        <v>45698</v>
      </c>
      <c r="C14" s="44">
        <v>2639.5</v>
      </c>
      <c r="D14" s="43">
        <v>2640</v>
      </c>
      <c r="E14" s="42">
        <f t="shared" si="0"/>
        <v>2639.75</v>
      </c>
      <c r="F14" s="44">
        <v>2635</v>
      </c>
      <c r="G14" s="43">
        <v>2636</v>
      </c>
      <c r="H14" s="42">
        <f t="shared" si="1"/>
        <v>2635.5</v>
      </c>
      <c r="I14" s="44">
        <v>2657</v>
      </c>
      <c r="J14" s="43">
        <v>2662</v>
      </c>
      <c r="K14" s="42">
        <f t="shared" si="2"/>
        <v>2659.5</v>
      </c>
      <c r="L14" s="44">
        <v>2662</v>
      </c>
      <c r="M14" s="43">
        <v>2667</v>
      </c>
      <c r="N14" s="42">
        <f t="shared" si="3"/>
        <v>2664.5</v>
      </c>
      <c r="O14" s="44">
        <v>2662</v>
      </c>
      <c r="P14" s="43">
        <v>2667</v>
      </c>
      <c r="Q14" s="42">
        <f t="shared" si="4"/>
        <v>2664.5</v>
      </c>
      <c r="R14" s="50">
        <v>2640</v>
      </c>
      <c r="S14" s="49">
        <v>1.2387999999999999</v>
      </c>
      <c r="T14" s="49">
        <v>1.0314000000000001</v>
      </c>
      <c r="U14" s="48">
        <v>152.1</v>
      </c>
      <c r="V14" s="41">
        <f t="shared" si="6"/>
        <v>2131.0946076848563</v>
      </c>
      <c r="W14" s="41">
        <f t="shared" si="7"/>
        <v>2127.8656764610914</v>
      </c>
      <c r="X14" s="47">
        <f t="shared" si="5"/>
        <v>2559.6276905177428</v>
      </c>
      <c r="Y14" s="46">
        <v>1.2385999999999999</v>
      </c>
    </row>
    <row r="15" spans="1:25" x14ac:dyDescent="0.2">
      <c r="B15" s="45">
        <v>45699</v>
      </c>
      <c r="C15" s="44">
        <v>2646.5</v>
      </c>
      <c r="D15" s="43">
        <v>2647</v>
      </c>
      <c r="E15" s="42">
        <f t="shared" si="0"/>
        <v>2646.75</v>
      </c>
      <c r="F15" s="44">
        <v>2640</v>
      </c>
      <c r="G15" s="43">
        <v>2640.5</v>
      </c>
      <c r="H15" s="42">
        <f t="shared" si="1"/>
        <v>2640.25</v>
      </c>
      <c r="I15" s="44">
        <v>2667</v>
      </c>
      <c r="J15" s="43">
        <v>2672</v>
      </c>
      <c r="K15" s="42">
        <f t="shared" si="2"/>
        <v>2669.5</v>
      </c>
      <c r="L15" s="44">
        <v>2672</v>
      </c>
      <c r="M15" s="43">
        <v>2677</v>
      </c>
      <c r="N15" s="42">
        <f t="shared" si="3"/>
        <v>2674.5</v>
      </c>
      <c r="O15" s="44">
        <v>2677</v>
      </c>
      <c r="P15" s="43">
        <v>2682</v>
      </c>
      <c r="Q15" s="42">
        <f t="shared" si="4"/>
        <v>2679.5</v>
      </c>
      <c r="R15" s="50">
        <v>2647</v>
      </c>
      <c r="S15" s="49">
        <v>1.2381</v>
      </c>
      <c r="T15" s="49">
        <v>1.0323</v>
      </c>
      <c r="U15" s="48">
        <v>152.38</v>
      </c>
      <c r="V15" s="41">
        <f t="shared" si="6"/>
        <v>2137.9533155641711</v>
      </c>
      <c r="W15" s="41">
        <f t="shared" si="7"/>
        <v>2132.703335756401</v>
      </c>
      <c r="X15" s="47">
        <f t="shared" si="5"/>
        <v>2564.1770803061127</v>
      </c>
      <c r="Y15" s="46">
        <v>1.2379</v>
      </c>
    </row>
    <row r="16" spans="1:25" x14ac:dyDescent="0.2">
      <c r="B16" s="45">
        <v>45700</v>
      </c>
      <c r="C16" s="44">
        <v>2628</v>
      </c>
      <c r="D16" s="43">
        <v>2628.5</v>
      </c>
      <c r="E16" s="42">
        <f t="shared" si="0"/>
        <v>2628.25</v>
      </c>
      <c r="F16" s="44">
        <v>2618</v>
      </c>
      <c r="G16" s="43">
        <v>2618.5</v>
      </c>
      <c r="H16" s="42">
        <f t="shared" si="1"/>
        <v>2618.25</v>
      </c>
      <c r="I16" s="44">
        <v>2665</v>
      </c>
      <c r="J16" s="43">
        <v>2670</v>
      </c>
      <c r="K16" s="42">
        <f t="shared" si="2"/>
        <v>2667.5</v>
      </c>
      <c r="L16" s="44">
        <v>2680</v>
      </c>
      <c r="M16" s="43">
        <v>2685</v>
      </c>
      <c r="N16" s="42">
        <f t="shared" si="3"/>
        <v>2682.5</v>
      </c>
      <c r="O16" s="44">
        <v>2695</v>
      </c>
      <c r="P16" s="43">
        <v>2700</v>
      </c>
      <c r="Q16" s="42">
        <f t="shared" si="4"/>
        <v>2697.5</v>
      </c>
      <c r="R16" s="50">
        <v>2628.5</v>
      </c>
      <c r="S16" s="49">
        <v>1.2453000000000001</v>
      </c>
      <c r="T16" s="49">
        <v>1.0374000000000001</v>
      </c>
      <c r="U16" s="48">
        <v>153.57</v>
      </c>
      <c r="V16" s="41">
        <f t="shared" si="6"/>
        <v>2110.7363687464867</v>
      </c>
      <c r="W16" s="41">
        <f t="shared" si="7"/>
        <v>2102.7061752188229</v>
      </c>
      <c r="X16" s="47">
        <f t="shared" si="5"/>
        <v>2533.7381916329282</v>
      </c>
      <c r="Y16" s="46">
        <v>1.2451000000000001</v>
      </c>
    </row>
    <row r="17" spans="2:25" x14ac:dyDescent="0.2">
      <c r="B17" s="45">
        <v>45701</v>
      </c>
      <c r="C17" s="44">
        <v>2625</v>
      </c>
      <c r="D17" s="43">
        <v>2627</v>
      </c>
      <c r="E17" s="42">
        <f t="shared" si="0"/>
        <v>2626</v>
      </c>
      <c r="F17" s="44">
        <v>2611.5</v>
      </c>
      <c r="G17" s="43">
        <v>2612.5</v>
      </c>
      <c r="H17" s="42">
        <f t="shared" si="1"/>
        <v>2612</v>
      </c>
      <c r="I17" s="44">
        <v>2653</v>
      </c>
      <c r="J17" s="43">
        <v>2658</v>
      </c>
      <c r="K17" s="42">
        <f t="shared" si="2"/>
        <v>2655.5</v>
      </c>
      <c r="L17" s="44">
        <v>2673</v>
      </c>
      <c r="M17" s="43">
        <v>2678</v>
      </c>
      <c r="N17" s="42">
        <f t="shared" si="3"/>
        <v>2675.5</v>
      </c>
      <c r="O17" s="44">
        <v>2695</v>
      </c>
      <c r="P17" s="43">
        <v>2700</v>
      </c>
      <c r="Q17" s="42">
        <f t="shared" si="4"/>
        <v>2697.5</v>
      </c>
      <c r="R17" s="50">
        <v>2627</v>
      </c>
      <c r="S17" s="49">
        <v>1.2466999999999999</v>
      </c>
      <c r="T17" s="49">
        <v>1.0389999999999999</v>
      </c>
      <c r="U17" s="48">
        <v>153.87</v>
      </c>
      <c r="V17" s="41">
        <f t="shared" si="6"/>
        <v>2107.1629100826181</v>
      </c>
      <c r="W17" s="41">
        <f t="shared" si="7"/>
        <v>2095.5322050212562</v>
      </c>
      <c r="X17" s="47">
        <f t="shared" si="5"/>
        <v>2528.3926852743025</v>
      </c>
      <c r="Y17" s="46">
        <v>1.2464999999999999</v>
      </c>
    </row>
    <row r="18" spans="2:25" x14ac:dyDescent="0.2">
      <c r="B18" s="45">
        <v>45702</v>
      </c>
      <c r="C18" s="44">
        <v>2660</v>
      </c>
      <c r="D18" s="43">
        <v>2662</v>
      </c>
      <c r="E18" s="42">
        <f t="shared" si="0"/>
        <v>2661</v>
      </c>
      <c r="F18" s="44">
        <v>2643</v>
      </c>
      <c r="G18" s="43">
        <v>2645</v>
      </c>
      <c r="H18" s="42">
        <f t="shared" si="1"/>
        <v>2644</v>
      </c>
      <c r="I18" s="44">
        <v>2678</v>
      </c>
      <c r="J18" s="43">
        <v>2683</v>
      </c>
      <c r="K18" s="42">
        <f t="shared" si="2"/>
        <v>2680.5</v>
      </c>
      <c r="L18" s="44">
        <v>2698</v>
      </c>
      <c r="M18" s="43">
        <v>2703</v>
      </c>
      <c r="N18" s="42">
        <f t="shared" si="3"/>
        <v>2700.5</v>
      </c>
      <c r="O18" s="44">
        <v>2703</v>
      </c>
      <c r="P18" s="43">
        <v>2708</v>
      </c>
      <c r="Q18" s="42">
        <f t="shared" si="4"/>
        <v>2705.5</v>
      </c>
      <c r="R18" s="50">
        <v>2662</v>
      </c>
      <c r="S18" s="49">
        <v>1.2585999999999999</v>
      </c>
      <c r="T18" s="49">
        <v>1.0471999999999999</v>
      </c>
      <c r="U18" s="48">
        <v>152.74</v>
      </c>
      <c r="V18" s="41">
        <f t="shared" si="6"/>
        <v>2115.0484665501353</v>
      </c>
      <c r="W18" s="41">
        <f t="shared" si="7"/>
        <v>2101.5413952010172</v>
      </c>
      <c r="X18" s="47">
        <f t="shared" si="5"/>
        <v>2542.0168067226891</v>
      </c>
      <c r="Y18" s="46">
        <v>1.2584</v>
      </c>
    </row>
    <row r="19" spans="2:25" x14ac:dyDescent="0.2">
      <c r="B19" s="45">
        <v>45705</v>
      </c>
      <c r="C19" s="44">
        <v>2659</v>
      </c>
      <c r="D19" s="43">
        <v>2660</v>
      </c>
      <c r="E19" s="42">
        <f t="shared" si="0"/>
        <v>2659.5</v>
      </c>
      <c r="F19" s="44">
        <v>2626</v>
      </c>
      <c r="G19" s="43">
        <v>2627</v>
      </c>
      <c r="H19" s="42">
        <f t="shared" si="1"/>
        <v>2626.5</v>
      </c>
      <c r="I19" s="44">
        <v>2668</v>
      </c>
      <c r="J19" s="43">
        <v>2673</v>
      </c>
      <c r="K19" s="42">
        <f t="shared" si="2"/>
        <v>2670.5</v>
      </c>
      <c r="L19" s="44">
        <v>2680</v>
      </c>
      <c r="M19" s="43">
        <v>2685</v>
      </c>
      <c r="N19" s="42">
        <f t="shared" si="3"/>
        <v>2682.5</v>
      </c>
      <c r="O19" s="44">
        <v>2693</v>
      </c>
      <c r="P19" s="43">
        <v>2698</v>
      </c>
      <c r="Q19" s="42">
        <f t="shared" si="4"/>
        <v>2695.5</v>
      </c>
      <c r="R19" s="50">
        <v>2660</v>
      </c>
      <c r="S19" s="49">
        <v>1.2595000000000001</v>
      </c>
      <c r="T19" s="49">
        <v>1.0472999999999999</v>
      </c>
      <c r="U19" s="48">
        <v>151.51</v>
      </c>
      <c r="V19" s="41">
        <f t="shared" si="6"/>
        <v>2111.9491861849938</v>
      </c>
      <c r="W19" s="41">
        <f t="shared" si="7"/>
        <v>2085.7483128225485</v>
      </c>
      <c r="X19" s="47">
        <f t="shared" si="5"/>
        <v>2539.8644132531272</v>
      </c>
      <c r="Y19" s="46">
        <v>1.2593000000000001</v>
      </c>
    </row>
    <row r="20" spans="2:25" x14ac:dyDescent="0.2">
      <c r="B20" s="45">
        <v>45706</v>
      </c>
      <c r="C20" s="44">
        <v>2660</v>
      </c>
      <c r="D20" s="43">
        <v>2661</v>
      </c>
      <c r="E20" s="42">
        <f t="shared" si="0"/>
        <v>2660.5</v>
      </c>
      <c r="F20" s="44">
        <v>2638</v>
      </c>
      <c r="G20" s="43">
        <v>2639</v>
      </c>
      <c r="H20" s="42">
        <f t="shared" si="1"/>
        <v>2638.5</v>
      </c>
      <c r="I20" s="44">
        <v>2683</v>
      </c>
      <c r="J20" s="43">
        <v>2688</v>
      </c>
      <c r="K20" s="42">
        <f t="shared" si="2"/>
        <v>2685.5</v>
      </c>
      <c r="L20" s="44">
        <v>2693</v>
      </c>
      <c r="M20" s="43">
        <v>2698</v>
      </c>
      <c r="N20" s="42">
        <f t="shared" si="3"/>
        <v>2695.5</v>
      </c>
      <c r="O20" s="44">
        <v>2710</v>
      </c>
      <c r="P20" s="43">
        <v>2715</v>
      </c>
      <c r="Q20" s="42">
        <f t="shared" si="4"/>
        <v>2712.5</v>
      </c>
      <c r="R20" s="50">
        <v>2661</v>
      </c>
      <c r="S20" s="49">
        <v>1.2588999999999999</v>
      </c>
      <c r="T20" s="49">
        <v>1.0456000000000001</v>
      </c>
      <c r="U20" s="48">
        <v>151.72999999999999</v>
      </c>
      <c r="V20" s="41">
        <f t="shared" si="6"/>
        <v>2113.7500992930336</v>
      </c>
      <c r="W20" s="41">
        <f t="shared" si="7"/>
        <v>2096.2745253792996</v>
      </c>
      <c r="X20" s="47">
        <f t="shared" si="5"/>
        <v>2544.950267788829</v>
      </c>
      <c r="Y20" s="46">
        <v>1.2586999999999999</v>
      </c>
    </row>
    <row r="21" spans="2:25" x14ac:dyDescent="0.2">
      <c r="B21" s="45">
        <v>45707</v>
      </c>
      <c r="C21" s="44">
        <v>2709</v>
      </c>
      <c r="D21" s="43">
        <v>2709.5</v>
      </c>
      <c r="E21" s="42">
        <f t="shared" si="0"/>
        <v>2709.25</v>
      </c>
      <c r="F21" s="44">
        <v>2692</v>
      </c>
      <c r="G21" s="43">
        <v>2692.5</v>
      </c>
      <c r="H21" s="42">
        <f t="shared" si="1"/>
        <v>2692.25</v>
      </c>
      <c r="I21" s="44">
        <v>2682</v>
      </c>
      <c r="J21" s="43">
        <v>2687</v>
      </c>
      <c r="K21" s="42">
        <f t="shared" si="2"/>
        <v>2684.5</v>
      </c>
      <c r="L21" s="44">
        <v>2683</v>
      </c>
      <c r="M21" s="43">
        <v>2688</v>
      </c>
      <c r="N21" s="42">
        <f t="shared" si="3"/>
        <v>2685.5</v>
      </c>
      <c r="O21" s="44">
        <v>2693</v>
      </c>
      <c r="P21" s="43">
        <v>2698</v>
      </c>
      <c r="Q21" s="42">
        <f t="shared" si="4"/>
        <v>2695.5</v>
      </c>
      <c r="R21" s="50">
        <v>2709.5</v>
      </c>
      <c r="S21" s="49">
        <v>1.2585999999999999</v>
      </c>
      <c r="T21" s="49">
        <v>1.0428999999999999</v>
      </c>
      <c r="U21" s="48">
        <v>151.91999999999999</v>
      </c>
      <c r="V21" s="41">
        <f t="shared" si="6"/>
        <v>2152.7888129667886</v>
      </c>
      <c r="W21" s="41">
        <f t="shared" si="7"/>
        <v>2139.2817416176704</v>
      </c>
      <c r="X21" s="47">
        <f t="shared" si="5"/>
        <v>2598.0439160034521</v>
      </c>
      <c r="Y21" s="46">
        <v>1.2584</v>
      </c>
    </row>
    <row r="22" spans="2:25" x14ac:dyDescent="0.2">
      <c r="B22" s="45">
        <v>45708</v>
      </c>
      <c r="C22" s="44">
        <v>2719</v>
      </c>
      <c r="D22" s="43">
        <v>2720</v>
      </c>
      <c r="E22" s="42">
        <f t="shared" si="0"/>
        <v>2719.5</v>
      </c>
      <c r="F22" s="44">
        <v>2714</v>
      </c>
      <c r="G22" s="43">
        <v>2715</v>
      </c>
      <c r="H22" s="42">
        <f t="shared" si="1"/>
        <v>2714.5</v>
      </c>
      <c r="I22" s="44">
        <v>2695</v>
      </c>
      <c r="J22" s="43">
        <v>2700</v>
      </c>
      <c r="K22" s="42">
        <f t="shared" si="2"/>
        <v>2697.5</v>
      </c>
      <c r="L22" s="44">
        <v>2693</v>
      </c>
      <c r="M22" s="43">
        <v>2698</v>
      </c>
      <c r="N22" s="42">
        <f t="shared" si="3"/>
        <v>2695.5</v>
      </c>
      <c r="O22" s="44">
        <v>2693</v>
      </c>
      <c r="P22" s="43">
        <v>2698</v>
      </c>
      <c r="Q22" s="42">
        <f t="shared" si="4"/>
        <v>2695.5</v>
      </c>
      <c r="R22" s="50">
        <v>2720</v>
      </c>
      <c r="S22" s="49">
        <v>1.2599</v>
      </c>
      <c r="T22" s="49">
        <v>1.0436000000000001</v>
      </c>
      <c r="U22" s="48">
        <v>150.1</v>
      </c>
      <c r="V22" s="41">
        <f t="shared" si="6"/>
        <v>2158.9015001190569</v>
      </c>
      <c r="W22" s="41">
        <f t="shared" si="7"/>
        <v>2154.9329311850147</v>
      </c>
      <c r="X22" s="47">
        <f t="shared" si="5"/>
        <v>2606.3625910310461</v>
      </c>
      <c r="Y22" s="46">
        <v>1.2597</v>
      </c>
    </row>
    <row r="23" spans="2:25" x14ac:dyDescent="0.2">
      <c r="B23" s="45">
        <v>45709</v>
      </c>
      <c r="C23" s="44">
        <v>2701</v>
      </c>
      <c r="D23" s="43">
        <v>2702</v>
      </c>
      <c r="E23" s="42">
        <f t="shared" si="0"/>
        <v>2701.5</v>
      </c>
      <c r="F23" s="44">
        <v>2693</v>
      </c>
      <c r="G23" s="43">
        <v>2694</v>
      </c>
      <c r="H23" s="42">
        <f t="shared" si="1"/>
        <v>2693.5</v>
      </c>
      <c r="I23" s="44">
        <v>2683</v>
      </c>
      <c r="J23" s="43">
        <v>2688</v>
      </c>
      <c r="K23" s="42">
        <f t="shared" si="2"/>
        <v>2685.5</v>
      </c>
      <c r="L23" s="44">
        <v>2683</v>
      </c>
      <c r="M23" s="43">
        <v>2688</v>
      </c>
      <c r="N23" s="42">
        <f t="shared" si="3"/>
        <v>2685.5</v>
      </c>
      <c r="O23" s="44">
        <v>2688</v>
      </c>
      <c r="P23" s="43">
        <v>2693</v>
      </c>
      <c r="Q23" s="42">
        <f t="shared" si="4"/>
        <v>2690.5</v>
      </c>
      <c r="R23" s="50">
        <v>2702</v>
      </c>
      <c r="S23" s="49">
        <v>1.264</v>
      </c>
      <c r="T23" s="49">
        <v>1.0462</v>
      </c>
      <c r="U23" s="48">
        <v>150.47999999999999</v>
      </c>
      <c r="V23" s="41">
        <f t="shared" si="6"/>
        <v>2137.6582278481014</v>
      </c>
      <c r="W23" s="41">
        <f t="shared" si="7"/>
        <v>2131.3291139240505</v>
      </c>
      <c r="X23" s="47">
        <f t="shared" si="5"/>
        <v>2582.6801758745937</v>
      </c>
      <c r="Y23" s="46">
        <v>1.2638</v>
      </c>
    </row>
    <row r="24" spans="2:25" x14ac:dyDescent="0.2">
      <c r="B24" s="45">
        <v>45712</v>
      </c>
      <c r="C24" s="44">
        <v>2672</v>
      </c>
      <c r="D24" s="43">
        <v>2673</v>
      </c>
      <c r="E24" s="42">
        <f t="shared" si="0"/>
        <v>2672.5</v>
      </c>
      <c r="F24" s="44">
        <v>2662</v>
      </c>
      <c r="G24" s="43">
        <v>2663</v>
      </c>
      <c r="H24" s="42">
        <f t="shared" si="1"/>
        <v>2662.5</v>
      </c>
      <c r="I24" s="44">
        <v>2668</v>
      </c>
      <c r="J24" s="43">
        <v>2673</v>
      </c>
      <c r="K24" s="42">
        <f t="shared" si="2"/>
        <v>2670.5</v>
      </c>
      <c r="L24" s="44">
        <v>2675</v>
      </c>
      <c r="M24" s="43">
        <v>2680</v>
      </c>
      <c r="N24" s="42">
        <f t="shared" si="3"/>
        <v>2677.5</v>
      </c>
      <c r="O24" s="44">
        <v>2683</v>
      </c>
      <c r="P24" s="43">
        <v>2688</v>
      </c>
      <c r="Q24" s="42">
        <f t="shared" si="4"/>
        <v>2685.5</v>
      </c>
      <c r="R24" s="50">
        <v>2673</v>
      </c>
      <c r="S24" s="49">
        <v>1.2638</v>
      </c>
      <c r="T24" s="49">
        <v>1.0469999999999999</v>
      </c>
      <c r="U24" s="48">
        <v>149.78</v>
      </c>
      <c r="V24" s="41">
        <f t="shared" si="6"/>
        <v>2115.0498496597561</v>
      </c>
      <c r="W24" s="41">
        <f t="shared" si="7"/>
        <v>2107.1372052539959</v>
      </c>
      <c r="X24" s="47">
        <f t="shared" si="5"/>
        <v>2553.0085959885387</v>
      </c>
      <c r="Y24" s="46">
        <v>1.2636000000000001</v>
      </c>
    </row>
    <row r="25" spans="2:25" x14ac:dyDescent="0.2">
      <c r="B25" s="45">
        <v>45713</v>
      </c>
      <c r="C25" s="44">
        <v>2668</v>
      </c>
      <c r="D25" s="43">
        <v>2669</v>
      </c>
      <c r="E25" s="42">
        <f t="shared" si="0"/>
        <v>2668.5</v>
      </c>
      <c r="F25" s="44">
        <v>2642</v>
      </c>
      <c r="G25" s="43">
        <v>2642.5</v>
      </c>
      <c r="H25" s="42">
        <f t="shared" si="1"/>
        <v>2642.25</v>
      </c>
      <c r="I25" s="44">
        <v>2653</v>
      </c>
      <c r="J25" s="43">
        <v>2658</v>
      </c>
      <c r="K25" s="42">
        <f t="shared" si="2"/>
        <v>2655.5</v>
      </c>
      <c r="L25" s="44">
        <v>2662</v>
      </c>
      <c r="M25" s="43">
        <v>2667</v>
      </c>
      <c r="N25" s="42">
        <f t="shared" si="3"/>
        <v>2664.5</v>
      </c>
      <c r="O25" s="44">
        <v>2668</v>
      </c>
      <c r="P25" s="43">
        <v>2673</v>
      </c>
      <c r="Q25" s="42">
        <f t="shared" si="4"/>
        <v>2670.5</v>
      </c>
      <c r="R25" s="50">
        <v>2669</v>
      </c>
      <c r="S25" s="49">
        <v>1.2656000000000001</v>
      </c>
      <c r="T25" s="49">
        <v>1.0494000000000001</v>
      </c>
      <c r="U25" s="48">
        <v>149.69</v>
      </c>
      <c r="V25" s="41">
        <f t="shared" si="6"/>
        <v>2108.8811630847026</v>
      </c>
      <c r="W25" s="41">
        <f t="shared" si="7"/>
        <v>2087.9424778761063</v>
      </c>
      <c r="X25" s="47">
        <f t="shared" si="5"/>
        <v>2543.3581093958451</v>
      </c>
      <c r="Y25" s="46">
        <v>1.2654000000000001</v>
      </c>
    </row>
    <row r="26" spans="2:25" x14ac:dyDescent="0.2">
      <c r="B26" s="45">
        <v>45714</v>
      </c>
      <c r="C26" s="44">
        <v>2670</v>
      </c>
      <c r="D26" s="43">
        <v>2670.5</v>
      </c>
      <c r="E26" s="42">
        <f t="shared" si="0"/>
        <v>2670.25</v>
      </c>
      <c r="F26" s="44">
        <v>2650</v>
      </c>
      <c r="G26" s="43">
        <v>2650.5</v>
      </c>
      <c r="H26" s="42">
        <f t="shared" si="1"/>
        <v>2650.25</v>
      </c>
      <c r="I26" s="44">
        <v>2660</v>
      </c>
      <c r="J26" s="43">
        <v>2665</v>
      </c>
      <c r="K26" s="42">
        <f t="shared" si="2"/>
        <v>2662.5</v>
      </c>
      <c r="L26" s="44">
        <v>2670</v>
      </c>
      <c r="M26" s="43">
        <v>2675</v>
      </c>
      <c r="N26" s="42">
        <f t="shared" si="3"/>
        <v>2672.5</v>
      </c>
      <c r="O26" s="44">
        <v>2677</v>
      </c>
      <c r="P26" s="43">
        <v>2682</v>
      </c>
      <c r="Q26" s="42">
        <f t="shared" si="4"/>
        <v>2679.5</v>
      </c>
      <c r="R26" s="50">
        <v>2670.5</v>
      </c>
      <c r="S26" s="49">
        <v>1.2644</v>
      </c>
      <c r="T26" s="49">
        <v>1.0477000000000001</v>
      </c>
      <c r="U26" s="48">
        <v>149.62</v>
      </c>
      <c r="V26" s="41">
        <f t="shared" si="6"/>
        <v>2112.0689655172414</v>
      </c>
      <c r="W26" s="41">
        <f t="shared" si="7"/>
        <v>2096.2511863334389</v>
      </c>
      <c r="X26" s="47">
        <f t="shared" si="5"/>
        <v>2548.9166746205974</v>
      </c>
      <c r="Y26" s="46">
        <v>1.2642</v>
      </c>
    </row>
    <row r="27" spans="2:25" x14ac:dyDescent="0.2">
      <c r="B27" s="45">
        <v>45715</v>
      </c>
      <c r="C27" s="44">
        <v>2654.5</v>
      </c>
      <c r="D27" s="43">
        <v>2655</v>
      </c>
      <c r="E27" s="42">
        <f t="shared" si="0"/>
        <v>2654.75</v>
      </c>
      <c r="F27" s="44">
        <v>2642</v>
      </c>
      <c r="G27" s="43">
        <v>2643</v>
      </c>
      <c r="H27" s="42">
        <f t="shared" si="1"/>
        <v>2642.5</v>
      </c>
      <c r="I27" s="44">
        <v>2668</v>
      </c>
      <c r="J27" s="43">
        <v>2673</v>
      </c>
      <c r="K27" s="42">
        <f t="shared" si="2"/>
        <v>2670.5</v>
      </c>
      <c r="L27" s="44">
        <v>2685</v>
      </c>
      <c r="M27" s="43">
        <v>2690</v>
      </c>
      <c r="N27" s="42">
        <f t="shared" si="3"/>
        <v>2687.5</v>
      </c>
      <c r="O27" s="44">
        <v>2693</v>
      </c>
      <c r="P27" s="43">
        <v>2698</v>
      </c>
      <c r="Q27" s="42">
        <f t="shared" si="4"/>
        <v>2695.5</v>
      </c>
      <c r="R27" s="50">
        <v>2655</v>
      </c>
      <c r="S27" s="49">
        <v>1.2666999999999999</v>
      </c>
      <c r="T27" s="49">
        <v>1.0475000000000001</v>
      </c>
      <c r="U27" s="48">
        <v>149.66999999999999</v>
      </c>
      <c r="V27" s="41">
        <f t="shared" si="6"/>
        <v>2095.9974737506909</v>
      </c>
      <c r="W27" s="41">
        <f t="shared" si="7"/>
        <v>2086.5240388410834</v>
      </c>
      <c r="X27" s="47">
        <f t="shared" si="5"/>
        <v>2534.6062052505963</v>
      </c>
      <c r="Y27" s="46">
        <v>1.2665</v>
      </c>
    </row>
    <row r="28" spans="2:25" x14ac:dyDescent="0.2">
      <c r="B28" s="45">
        <v>45716</v>
      </c>
      <c r="C28" s="44">
        <v>2637</v>
      </c>
      <c r="D28" s="43">
        <v>2637.5</v>
      </c>
      <c r="E28" s="42">
        <f t="shared" si="0"/>
        <v>2637.25</v>
      </c>
      <c r="F28" s="44">
        <v>2618</v>
      </c>
      <c r="G28" s="43">
        <v>2618.5</v>
      </c>
      <c r="H28" s="42">
        <f t="shared" si="1"/>
        <v>2618.25</v>
      </c>
      <c r="I28" s="44">
        <v>2645</v>
      </c>
      <c r="J28" s="43">
        <v>2650</v>
      </c>
      <c r="K28" s="42">
        <f t="shared" si="2"/>
        <v>2647.5</v>
      </c>
      <c r="L28" s="44">
        <v>2645</v>
      </c>
      <c r="M28" s="43">
        <v>2650</v>
      </c>
      <c r="N28" s="42">
        <f t="shared" si="3"/>
        <v>2647.5</v>
      </c>
      <c r="O28" s="44">
        <v>2652</v>
      </c>
      <c r="P28" s="43">
        <v>2657</v>
      </c>
      <c r="Q28" s="42">
        <f t="shared" si="4"/>
        <v>2654.5</v>
      </c>
      <c r="R28" s="50">
        <v>2637.5</v>
      </c>
      <c r="S28" s="49">
        <v>1.2602</v>
      </c>
      <c r="T28" s="49">
        <v>1.0407999999999999</v>
      </c>
      <c r="U28" s="48">
        <v>150.66999999999999</v>
      </c>
      <c r="V28" s="41">
        <f t="shared" si="6"/>
        <v>2092.9217584510398</v>
      </c>
      <c r="W28" s="41">
        <f t="shared" si="7"/>
        <v>2077.8447865418188</v>
      </c>
      <c r="X28" s="47">
        <f t="shared" si="5"/>
        <v>2534.1083781706379</v>
      </c>
      <c r="Y28" s="46">
        <v>1.26</v>
      </c>
    </row>
    <row r="29" spans="2:25" x14ac:dyDescent="0.2">
      <c r="B29" s="40" t="s">
        <v>11</v>
      </c>
      <c r="C29" s="39">
        <f>ROUND(AVERAGE(C9:C28),2)</f>
        <v>2652.53</v>
      </c>
      <c r="D29" s="38">
        <f>ROUND(AVERAGE(D9:D28),2)</f>
        <v>2653.38</v>
      </c>
      <c r="E29" s="37">
        <f>ROUND(AVERAGE(C29:D29),2)</f>
        <v>2652.96</v>
      </c>
      <c r="F29" s="39">
        <f>ROUND(AVERAGE(F9:F28),2)</f>
        <v>2639.68</v>
      </c>
      <c r="G29" s="38">
        <f>ROUND(AVERAGE(G9:G28),2)</f>
        <v>2640.55</v>
      </c>
      <c r="H29" s="37">
        <f>ROUND(AVERAGE(F29:G29),2)</f>
        <v>2640.12</v>
      </c>
      <c r="I29" s="39">
        <f>ROUND(AVERAGE(I9:I28),2)</f>
        <v>2664</v>
      </c>
      <c r="J29" s="38">
        <f>ROUND(AVERAGE(J9:J28),2)</f>
        <v>2669</v>
      </c>
      <c r="K29" s="37">
        <f>ROUND(AVERAGE(I29:J29),2)</f>
        <v>2666.5</v>
      </c>
      <c r="L29" s="39">
        <f>ROUND(AVERAGE(L9:L28),2)</f>
        <v>2674.5</v>
      </c>
      <c r="M29" s="38">
        <f>ROUND(AVERAGE(M9:M28),2)</f>
        <v>2679.5</v>
      </c>
      <c r="N29" s="37">
        <f>ROUND(AVERAGE(L29:M29),2)</f>
        <v>2677</v>
      </c>
      <c r="O29" s="39">
        <f>ROUND(AVERAGE(O9:O28),2)</f>
        <v>2682.5</v>
      </c>
      <c r="P29" s="38">
        <f>ROUND(AVERAGE(P9:P28),2)</f>
        <v>2687.5</v>
      </c>
      <c r="Q29" s="37">
        <f>ROUND(AVERAGE(O29:P29),2)</f>
        <v>2685</v>
      </c>
      <c r="R29" s="36">
        <f>ROUND(AVERAGE(R9:R28),2)</f>
        <v>2653.38</v>
      </c>
      <c r="S29" s="35">
        <f>ROUND(AVERAGE(S9:S28),4)</f>
        <v>1.2531000000000001</v>
      </c>
      <c r="T29" s="34">
        <f>ROUND(AVERAGE(T9:T28),4)</f>
        <v>1.0409999999999999</v>
      </c>
      <c r="U29" s="167">
        <f>ROUND(AVERAGE(U9:U28),2)</f>
        <v>151.85</v>
      </c>
      <c r="V29" s="33">
        <f>AVERAGE(V9:V28)</f>
        <v>2117.5277774375386</v>
      </c>
      <c r="W29" s="33">
        <f>AVERAGE(W9:W28)</f>
        <v>2107.3213951590724</v>
      </c>
      <c r="X29" s="33">
        <f>AVERAGE(X9:X28)</f>
        <v>2548.9463224097904</v>
      </c>
      <c r="Y29" s="32">
        <f>AVERAGE(Y9:Y28)</f>
        <v>1.2528349999999999</v>
      </c>
    </row>
    <row r="30" spans="2:25" x14ac:dyDescent="0.2">
      <c r="B30" s="31" t="s">
        <v>12</v>
      </c>
      <c r="C30" s="30">
        <f t="shared" ref="C30:Y30" si="8">MAX(C9:C28)</f>
        <v>2719</v>
      </c>
      <c r="D30" s="29">
        <f t="shared" si="8"/>
        <v>2720</v>
      </c>
      <c r="E30" s="28">
        <f t="shared" si="8"/>
        <v>2719.5</v>
      </c>
      <c r="F30" s="30">
        <f t="shared" si="8"/>
        <v>2714</v>
      </c>
      <c r="G30" s="29">
        <f t="shared" si="8"/>
        <v>2715</v>
      </c>
      <c r="H30" s="28">
        <f t="shared" si="8"/>
        <v>2714.5</v>
      </c>
      <c r="I30" s="30">
        <f t="shared" si="8"/>
        <v>2695</v>
      </c>
      <c r="J30" s="29">
        <f t="shared" si="8"/>
        <v>2700</v>
      </c>
      <c r="K30" s="28">
        <f t="shared" si="8"/>
        <v>2697.5</v>
      </c>
      <c r="L30" s="30">
        <f t="shared" si="8"/>
        <v>2698</v>
      </c>
      <c r="M30" s="29">
        <f t="shared" si="8"/>
        <v>2703</v>
      </c>
      <c r="N30" s="28">
        <f t="shared" si="8"/>
        <v>2700.5</v>
      </c>
      <c r="O30" s="30">
        <f t="shared" si="8"/>
        <v>2710</v>
      </c>
      <c r="P30" s="29">
        <f t="shared" si="8"/>
        <v>2715</v>
      </c>
      <c r="Q30" s="28">
        <f t="shared" si="8"/>
        <v>2712.5</v>
      </c>
      <c r="R30" s="27">
        <f t="shared" si="8"/>
        <v>2720</v>
      </c>
      <c r="S30" s="26">
        <f t="shared" si="8"/>
        <v>1.2666999999999999</v>
      </c>
      <c r="T30" s="25">
        <f t="shared" si="8"/>
        <v>1.0494000000000001</v>
      </c>
      <c r="U30" s="24">
        <f t="shared" si="8"/>
        <v>155.28</v>
      </c>
      <c r="V30" s="23">
        <f t="shared" si="8"/>
        <v>2158.9015001190569</v>
      </c>
      <c r="W30" s="23">
        <f t="shared" si="8"/>
        <v>2154.9329311850147</v>
      </c>
      <c r="X30" s="23">
        <f t="shared" si="8"/>
        <v>2606.3625910310461</v>
      </c>
      <c r="Y30" s="22">
        <f t="shared" si="8"/>
        <v>1.2665</v>
      </c>
    </row>
    <row r="31" spans="2:25" ht="13.5" thickBot="1" x14ac:dyDescent="0.25">
      <c r="B31" s="21" t="s">
        <v>13</v>
      </c>
      <c r="C31" s="20">
        <f t="shared" ref="C31:Y31" si="9">MIN(C9:C28)</f>
        <v>2583.5</v>
      </c>
      <c r="D31" s="19">
        <f t="shared" si="9"/>
        <v>2584</v>
      </c>
      <c r="E31" s="18">
        <f t="shared" si="9"/>
        <v>2583.75</v>
      </c>
      <c r="F31" s="20">
        <f t="shared" si="9"/>
        <v>2579</v>
      </c>
      <c r="G31" s="19">
        <f t="shared" si="9"/>
        <v>2580</v>
      </c>
      <c r="H31" s="18">
        <f t="shared" si="9"/>
        <v>2579.5</v>
      </c>
      <c r="I31" s="20">
        <f t="shared" si="9"/>
        <v>2627</v>
      </c>
      <c r="J31" s="19">
        <f t="shared" si="9"/>
        <v>2632</v>
      </c>
      <c r="K31" s="18">
        <f t="shared" si="9"/>
        <v>2629.5</v>
      </c>
      <c r="L31" s="20">
        <f t="shared" si="9"/>
        <v>2645</v>
      </c>
      <c r="M31" s="19">
        <f t="shared" si="9"/>
        <v>2650</v>
      </c>
      <c r="N31" s="18">
        <f t="shared" si="9"/>
        <v>2647.5</v>
      </c>
      <c r="O31" s="20">
        <f t="shared" si="9"/>
        <v>2652</v>
      </c>
      <c r="P31" s="19">
        <f t="shared" si="9"/>
        <v>2657</v>
      </c>
      <c r="Q31" s="18">
        <f t="shared" si="9"/>
        <v>2654.5</v>
      </c>
      <c r="R31" s="17">
        <f t="shared" si="9"/>
        <v>2584</v>
      </c>
      <c r="S31" s="16">
        <f t="shared" si="9"/>
        <v>1.2345999999999999</v>
      </c>
      <c r="T31" s="15">
        <f t="shared" si="9"/>
        <v>1.0259</v>
      </c>
      <c r="U31" s="14">
        <f t="shared" si="9"/>
        <v>149.62</v>
      </c>
      <c r="V31" s="13">
        <f t="shared" si="9"/>
        <v>2081.6717179773486</v>
      </c>
      <c r="W31" s="13">
        <f t="shared" si="9"/>
        <v>2077.8447865418188</v>
      </c>
      <c r="X31" s="13">
        <f t="shared" si="9"/>
        <v>2505.0388712928302</v>
      </c>
      <c r="Y31" s="12">
        <f t="shared" si="9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R31" sqref="R3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45691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45691</v>
      </c>
      <c r="C9" s="44">
        <v>2698</v>
      </c>
      <c r="D9" s="43">
        <v>2699</v>
      </c>
      <c r="E9" s="42">
        <f t="shared" ref="E9:E28" si="0">AVERAGE(C9:D9)</f>
        <v>2698.5</v>
      </c>
      <c r="F9" s="44">
        <v>2745</v>
      </c>
      <c r="G9" s="43">
        <v>2746</v>
      </c>
      <c r="H9" s="42">
        <f t="shared" ref="H9:H28" si="1">AVERAGE(F9:G9)</f>
        <v>2745.5</v>
      </c>
      <c r="I9" s="44">
        <v>2795</v>
      </c>
      <c r="J9" s="43">
        <v>2800</v>
      </c>
      <c r="K9" s="42">
        <f t="shared" ref="K9:K28" si="2">AVERAGE(I9:J9)</f>
        <v>2797.5</v>
      </c>
      <c r="L9" s="44">
        <v>2757</v>
      </c>
      <c r="M9" s="43">
        <v>2762</v>
      </c>
      <c r="N9" s="42">
        <f t="shared" ref="N9:N28" si="3">AVERAGE(L9:M9)</f>
        <v>2759.5</v>
      </c>
      <c r="O9" s="44">
        <v>2757</v>
      </c>
      <c r="P9" s="43">
        <v>2762</v>
      </c>
      <c r="Q9" s="42">
        <f t="shared" ref="Q9:Q28" si="4">AVERAGE(O9:P9)</f>
        <v>2759.5</v>
      </c>
      <c r="R9" s="50">
        <v>2699</v>
      </c>
      <c r="S9" s="49">
        <v>1.2345999999999999</v>
      </c>
      <c r="T9" s="51">
        <v>1.0259</v>
      </c>
      <c r="U9" s="48">
        <v>154.58000000000001</v>
      </c>
      <c r="V9" s="41">
        <f>R9/S9</f>
        <v>2186.1331605378264</v>
      </c>
      <c r="W9" s="41">
        <f>G9/S9</f>
        <v>2224.2021707435606</v>
      </c>
      <c r="X9" s="47">
        <f t="shared" ref="X9:X28" si="5">R9/T9</f>
        <v>2630.8607076713129</v>
      </c>
      <c r="Y9" s="46">
        <v>1.2343</v>
      </c>
    </row>
    <row r="10" spans="1:25" x14ac:dyDescent="0.2">
      <c r="B10" s="45">
        <v>45692</v>
      </c>
      <c r="C10" s="44">
        <v>2759.5</v>
      </c>
      <c r="D10" s="43">
        <v>2760</v>
      </c>
      <c r="E10" s="42">
        <f t="shared" si="0"/>
        <v>2759.75</v>
      </c>
      <c r="F10" s="44">
        <v>2810</v>
      </c>
      <c r="G10" s="43">
        <v>2811</v>
      </c>
      <c r="H10" s="42">
        <f t="shared" si="1"/>
        <v>2810.5</v>
      </c>
      <c r="I10" s="44">
        <v>2848</v>
      </c>
      <c r="J10" s="43">
        <v>2853</v>
      </c>
      <c r="K10" s="42">
        <f t="shared" si="2"/>
        <v>2850.5</v>
      </c>
      <c r="L10" s="44">
        <v>2810</v>
      </c>
      <c r="M10" s="43">
        <v>2815</v>
      </c>
      <c r="N10" s="42">
        <f t="shared" si="3"/>
        <v>2812.5</v>
      </c>
      <c r="O10" s="44">
        <v>2810</v>
      </c>
      <c r="P10" s="43">
        <v>2815</v>
      </c>
      <c r="Q10" s="42">
        <f t="shared" si="4"/>
        <v>2812.5</v>
      </c>
      <c r="R10" s="50">
        <v>2760</v>
      </c>
      <c r="S10" s="49">
        <v>1.2415</v>
      </c>
      <c r="T10" s="49">
        <v>1.0325</v>
      </c>
      <c r="U10" s="48">
        <v>155.28</v>
      </c>
      <c r="V10" s="41">
        <f t="shared" ref="V10:V28" si="6">R10/S10</f>
        <v>2223.1171969391862</v>
      </c>
      <c r="W10" s="41">
        <f t="shared" ref="W10:W28" si="7">G10/S10</f>
        <v>2264.1965364478451</v>
      </c>
      <c r="X10" s="47">
        <f t="shared" si="5"/>
        <v>2673.1234866828086</v>
      </c>
      <c r="Y10" s="46">
        <v>1.2412000000000001</v>
      </c>
    </row>
    <row r="11" spans="1:25" x14ac:dyDescent="0.2">
      <c r="B11" s="45">
        <v>45693</v>
      </c>
      <c r="C11" s="44">
        <v>2718</v>
      </c>
      <c r="D11" s="43">
        <v>2718.5</v>
      </c>
      <c r="E11" s="42">
        <f t="shared" si="0"/>
        <v>2718.25</v>
      </c>
      <c r="F11" s="44">
        <v>2769</v>
      </c>
      <c r="G11" s="43">
        <v>2771</v>
      </c>
      <c r="H11" s="42">
        <f t="shared" si="1"/>
        <v>2770</v>
      </c>
      <c r="I11" s="44">
        <v>2812</v>
      </c>
      <c r="J11" s="43">
        <v>2817</v>
      </c>
      <c r="K11" s="42">
        <f t="shared" si="2"/>
        <v>2814.5</v>
      </c>
      <c r="L11" s="44">
        <v>2773</v>
      </c>
      <c r="M11" s="43">
        <v>2778</v>
      </c>
      <c r="N11" s="42">
        <f t="shared" si="3"/>
        <v>2775.5</v>
      </c>
      <c r="O11" s="44">
        <v>2773</v>
      </c>
      <c r="P11" s="43">
        <v>2778</v>
      </c>
      <c r="Q11" s="42">
        <f t="shared" si="4"/>
        <v>2775.5</v>
      </c>
      <c r="R11" s="50">
        <v>2718.5</v>
      </c>
      <c r="S11" s="49">
        <v>1.2538</v>
      </c>
      <c r="T11" s="49">
        <v>1.0419</v>
      </c>
      <c r="U11" s="48">
        <v>152.87</v>
      </c>
      <c r="V11" s="41">
        <f t="shared" si="6"/>
        <v>2168.2086457170203</v>
      </c>
      <c r="W11" s="41">
        <f t="shared" si="7"/>
        <v>2210.0813526878292</v>
      </c>
      <c r="X11" s="47">
        <f t="shared" si="5"/>
        <v>2609.1755446779921</v>
      </c>
      <c r="Y11" s="46">
        <v>1.2535000000000001</v>
      </c>
    </row>
    <row r="12" spans="1:25" x14ac:dyDescent="0.2">
      <c r="B12" s="45">
        <v>45694</v>
      </c>
      <c r="C12" s="44">
        <v>2769</v>
      </c>
      <c r="D12" s="43">
        <v>2770</v>
      </c>
      <c r="E12" s="42">
        <f t="shared" si="0"/>
        <v>2769.5</v>
      </c>
      <c r="F12" s="44">
        <v>2820</v>
      </c>
      <c r="G12" s="43">
        <v>2821</v>
      </c>
      <c r="H12" s="42">
        <f t="shared" si="1"/>
        <v>2820.5</v>
      </c>
      <c r="I12" s="44">
        <v>2870</v>
      </c>
      <c r="J12" s="43">
        <v>2875</v>
      </c>
      <c r="K12" s="42">
        <f t="shared" si="2"/>
        <v>2872.5</v>
      </c>
      <c r="L12" s="44">
        <v>2832</v>
      </c>
      <c r="M12" s="43">
        <v>2837</v>
      </c>
      <c r="N12" s="42">
        <f t="shared" si="3"/>
        <v>2834.5</v>
      </c>
      <c r="O12" s="44">
        <v>2832</v>
      </c>
      <c r="P12" s="43">
        <v>2837</v>
      </c>
      <c r="Q12" s="42">
        <f t="shared" si="4"/>
        <v>2834.5</v>
      </c>
      <c r="R12" s="50">
        <v>2770</v>
      </c>
      <c r="S12" s="49">
        <v>1.2375</v>
      </c>
      <c r="T12" s="49">
        <v>1.0362</v>
      </c>
      <c r="U12" s="48">
        <v>152.38</v>
      </c>
      <c r="V12" s="41">
        <f t="shared" si="6"/>
        <v>2238.3838383838383</v>
      </c>
      <c r="W12" s="41">
        <f t="shared" si="7"/>
        <v>2279.5959595959594</v>
      </c>
      <c r="X12" s="47">
        <f t="shared" si="5"/>
        <v>2673.2291063501252</v>
      </c>
      <c r="Y12" s="46">
        <v>1.2372000000000001</v>
      </c>
    </row>
    <row r="13" spans="1:25" x14ac:dyDescent="0.2">
      <c r="B13" s="45">
        <v>45695</v>
      </c>
      <c r="C13" s="44">
        <v>2815.5</v>
      </c>
      <c r="D13" s="43">
        <v>2816</v>
      </c>
      <c r="E13" s="42">
        <f t="shared" si="0"/>
        <v>2815.75</v>
      </c>
      <c r="F13" s="44">
        <v>2863</v>
      </c>
      <c r="G13" s="43">
        <v>2863.5</v>
      </c>
      <c r="H13" s="42">
        <f t="shared" si="1"/>
        <v>2863.25</v>
      </c>
      <c r="I13" s="44">
        <v>2900</v>
      </c>
      <c r="J13" s="43">
        <v>2905</v>
      </c>
      <c r="K13" s="42">
        <f t="shared" si="2"/>
        <v>2902.5</v>
      </c>
      <c r="L13" s="44">
        <v>2862</v>
      </c>
      <c r="M13" s="43">
        <v>2867</v>
      </c>
      <c r="N13" s="42">
        <f t="shared" si="3"/>
        <v>2864.5</v>
      </c>
      <c r="O13" s="44">
        <v>2862</v>
      </c>
      <c r="P13" s="43">
        <v>2867</v>
      </c>
      <c r="Q13" s="42">
        <f t="shared" si="4"/>
        <v>2864.5</v>
      </c>
      <c r="R13" s="50">
        <v>2816</v>
      </c>
      <c r="S13" s="49">
        <v>1.2446999999999999</v>
      </c>
      <c r="T13" s="49">
        <v>1.0374000000000001</v>
      </c>
      <c r="U13" s="48">
        <v>152.02000000000001</v>
      </c>
      <c r="V13" s="41">
        <f t="shared" si="6"/>
        <v>2262.3925443882063</v>
      </c>
      <c r="W13" s="41">
        <f t="shared" si="7"/>
        <v>2300.5543504458906</v>
      </c>
      <c r="X13" s="47">
        <f t="shared" si="5"/>
        <v>2714.478503952188</v>
      </c>
      <c r="Y13" s="46">
        <v>1.2444</v>
      </c>
    </row>
    <row r="14" spans="1:25" x14ac:dyDescent="0.2">
      <c r="B14" s="45">
        <v>45698</v>
      </c>
      <c r="C14" s="44">
        <v>2784</v>
      </c>
      <c r="D14" s="43">
        <v>2786</v>
      </c>
      <c r="E14" s="42">
        <f t="shared" si="0"/>
        <v>2785</v>
      </c>
      <c r="F14" s="44">
        <v>2832</v>
      </c>
      <c r="G14" s="43">
        <v>2833</v>
      </c>
      <c r="H14" s="42">
        <f t="shared" si="1"/>
        <v>2832.5</v>
      </c>
      <c r="I14" s="44">
        <v>2863</v>
      </c>
      <c r="J14" s="43">
        <v>2868</v>
      </c>
      <c r="K14" s="42">
        <f t="shared" si="2"/>
        <v>2865.5</v>
      </c>
      <c r="L14" s="44">
        <v>2823</v>
      </c>
      <c r="M14" s="43">
        <v>2828</v>
      </c>
      <c r="N14" s="42">
        <f t="shared" si="3"/>
        <v>2825.5</v>
      </c>
      <c r="O14" s="44">
        <v>2823</v>
      </c>
      <c r="P14" s="43">
        <v>2828</v>
      </c>
      <c r="Q14" s="42">
        <f t="shared" si="4"/>
        <v>2825.5</v>
      </c>
      <c r="R14" s="50">
        <v>2786</v>
      </c>
      <c r="S14" s="49">
        <v>1.2387999999999999</v>
      </c>
      <c r="T14" s="49">
        <v>1.0314000000000001</v>
      </c>
      <c r="U14" s="48">
        <v>152.1</v>
      </c>
      <c r="V14" s="41">
        <f t="shared" si="6"/>
        <v>2248.9505973522764</v>
      </c>
      <c r="W14" s="41">
        <f t="shared" si="7"/>
        <v>2286.8905392315146</v>
      </c>
      <c r="X14" s="47">
        <f t="shared" si="5"/>
        <v>2701.1828582509206</v>
      </c>
      <c r="Y14" s="46">
        <v>1.2385999999999999</v>
      </c>
    </row>
    <row r="15" spans="1:25" x14ac:dyDescent="0.2">
      <c r="B15" s="45">
        <v>45699</v>
      </c>
      <c r="C15" s="44">
        <v>2762</v>
      </c>
      <c r="D15" s="43">
        <v>2763</v>
      </c>
      <c r="E15" s="42">
        <f t="shared" si="0"/>
        <v>2762.5</v>
      </c>
      <c r="F15" s="44">
        <v>2811</v>
      </c>
      <c r="G15" s="43">
        <v>2812</v>
      </c>
      <c r="H15" s="42">
        <f t="shared" si="1"/>
        <v>2811.5</v>
      </c>
      <c r="I15" s="44">
        <v>2850</v>
      </c>
      <c r="J15" s="43">
        <v>2855</v>
      </c>
      <c r="K15" s="42">
        <f t="shared" si="2"/>
        <v>2852.5</v>
      </c>
      <c r="L15" s="44">
        <v>2812</v>
      </c>
      <c r="M15" s="43">
        <v>2817</v>
      </c>
      <c r="N15" s="42">
        <f t="shared" si="3"/>
        <v>2814.5</v>
      </c>
      <c r="O15" s="44">
        <v>2812</v>
      </c>
      <c r="P15" s="43">
        <v>2817</v>
      </c>
      <c r="Q15" s="42">
        <f t="shared" si="4"/>
        <v>2814.5</v>
      </c>
      <c r="R15" s="50">
        <v>2763</v>
      </c>
      <c r="S15" s="49">
        <v>1.2381</v>
      </c>
      <c r="T15" s="49">
        <v>1.0323</v>
      </c>
      <c r="U15" s="48">
        <v>152.38</v>
      </c>
      <c r="V15" s="41">
        <f t="shared" si="6"/>
        <v>2231.6452629028349</v>
      </c>
      <c r="W15" s="41">
        <f t="shared" si="7"/>
        <v>2271.2220337614085</v>
      </c>
      <c r="X15" s="47">
        <f t="shared" si="5"/>
        <v>2676.5475152571926</v>
      </c>
      <c r="Y15" s="46">
        <v>1.2379</v>
      </c>
    </row>
    <row r="16" spans="1:25" x14ac:dyDescent="0.2">
      <c r="B16" s="45">
        <v>45700</v>
      </c>
      <c r="C16" s="44">
        <v>2814</v>
      </c>
      <c r="D16" s="43">
        <v>2815</v>
      </c>
      <c r="E16" s="42">
        <f t="shared" si="0"/>
        <v>2814.5</v>
      </c>
      <c r="F16" s="44">
        <v>2863</v>
      </c>
      <c r="G16" s="43">
        <v>2865</v>
      </c>
      <c r="H16" s="42">
        <f t="shared" si="1"/>
        <v>2864</v>
      </c>
      <c r="I16" s="44">
        <v>2903</v>
      </c>
      <c r="J16" s="43">
        <v>2908</v>
      </c>
      <c r="K16" s="42">
        <f t="shared" si="2"/>
        <v>2905.5</v>
      </c>
      <c r="L16" s="44">
        <v>2863</v>
      </c>
      <c r="M16" s="43">
        <v>2868</v>
      </c>
      <c r="N16" s="42">
        <f t="shared" si="3"/>
        <v>2865.5</v>
      </c>
      <c r="O16" s="44">
        <v>2863</v>
      </c>
      <c r="P16" s="43">
        <v>2868</v>
      </c>
      <c r="Q16" s="42">
        <f t="shared" si="4"/>
        <v>2865.5</v>
      </c>
      <c r="R16" s="50">
        <v>2815</v>
      </c>
      <c r="S16" s="49">
        <v>1.2453000000000001</v>
      </c>
      <c r="T16" s="49">
        <v>1.0374000000000001</v>
      </c>
      <c r="U16" s="48">
        <v>153.57</v>
      </c>
      <c r="V16" s="41">
        <f t="shared" si="6"/>
        <v>2260.4994780374204</v>
      </c>
      <c r="W16" s="41">
        <f t="shared" si="7"/>
        <v>2300.6504456757407</v>
      </c>
      <c r="X16" s="47">
        <f t="shared" si="5"/>
        <v>2713.5145556198186</v>
      </c>
      <c r="Y16" s="46">
        <v>1.2451000000000001</v>
      </c>
    </row>
    <row r="17" spans="2:25" x14ac:dyDescent="0.2">
      <c r="B17" s="45">
        <v>45701</v>
      </c>
      <c r="C17" s="44">
        <v>2810</v>
      </c>
      <c r="D17" s="43">
        <v>2811</v>
      </c>
      <c r="E17" s="42">
        <f t="shared" si="0"/>
        <v>2810.5</v>
      </c>
      <c r="F17" s="44">
        <v>2854</v>
      </c>
      <c r="G17" s="43">
        <v>2855</v>
      </c>
      <c r="H17" s="42">
        <f t="shared" si="1"/>
        <v>2854.5</v>
      </c>
      <c r="I17" s="44">
        <v>2895</v>
      </c>
      <c r="J17" s="43">
        <v>2900</v>
      </c>
      <c r="K17" s="42">
        <f t="shared" si="2"/>
        <v>2897.5</v>
      </c>
      <c r="L17" s="44">
        <v>2857</v>
      </c>
      <c r="M17" s="43">
        <v>2862</v>
      </c>
      <c r="N17" s="42">
        <f t="shared" si="3"/>
        <v>2859.5</v>
      </c>
      <c r="O17" s="44">
        <v>2857</v>
      </c>
      <c r="P17" s="43">
        <v>2862</v>
      </c>
      <c r="Q17" s="42">
        <f t="shared" si="4"/>
        <v>2859.5</v>
      </c>
      <c r="R17" s="50">
        <v>2811</v>
      </c>
      <c r="S17" s="49">
        <v>1.2466999999999999</v>
      </c>
      <c r="T17" s="49">
        <v>1.0389999999999999</v>
      </c>
      <c r="U17" s="48">
        <v>153.87</v>
      </c>
      <c r="V17" s="41">
        <f t="shared" si="6"/>
        <v>2254.75254672335</v>
      </c>
      <c r="W17" s="41">
        <f t="shared" si="7"/>
        <v>2290.0457207026552</v>
      </c>
      <c r="X17" s="47">
        <f t="shared" si="5"/>
        <v>2705.4860442733398</v>
      </c>
      <c r="Y17" s="46">
        <v>1.2464999999999999</v>
      </c>
    </row>
    <row r="18" spans="2:25" x14ac:dyDescent="0.2">
      <c r="B18" s="45">
        <v>45702</v>
      </c>
      <c r="C18" s="44">
        <v>2843</v>
      </c>
      <c r="D18" s="43">
        <v>2845</v>
      </c>
      <c r="E18" s="42">
        <f t="shared" si="0"/>
        <v>2844</v>
      </c>
      <c r="F18" s="44">
        <v>2884</v>
      </c>
      <c r="G18" s="43">
        <v>2885</v>
      </c>
      <c r="H18" s="42">
        <f t="shared" si="1"/>
        <v>2884.5</v>
      </c>
      <c r="I18" s="44">
        <v>2925</v>
      </c>
      <c r="J18" s="43">
        <v>2930</v>
      </c>
      <c r="K18" s="42">
        <f t="shared" si="2"/>
        <v>2927.5</v>
      </c>
      <c r="L18" s="44">
        <v>2885</v>
      </c>
      <c r="M18" s="43">
        <v>2890</v>
      </c>
      <c r="N18" s="42">
        <f t="shared" si="3"/>
        <v>2887.5</v>
      </c>
      <c r="O18" s="44">
        <v>2885</v>
      </c>
      <c r="P18" s="43">
        <v>2890</v>
      </c>
      <c r="Q18" s="42">
        <f t="shared" si="4"/>
        <v>2887.5</v>
      </c>
      <c r="R18" s="50">
        <v>2845</v>
      </c>
      <c r="S18" s="49">
        <v>1.2585999999999999</v>
      </c>
      <c r="T18" s="49">
        <v>1.0471999999999999</v>
      </c>
      <c r="U18" s="48">
        <v>152.74</v>
      </c>
      <c r="V18" s="41">
        <f t="shared" si="6"/>
        <v>2260.4481169553474</v>
      </c>
      <c r="W18" s="41">
        <f t="shared" si="7"/>
        <v>2292.2294613062136</v>
      </c>
      <c r="X18" s="47">
        <f t="shared" si="5"/>
        <v>2716.7685255920551</v>
      </c>
      <c r="Y18" s="46">
        <v>1.2584</v>
      </c>
    </row>
    <row r="19" spans="2:25" x14ac:dyDescent="0.2">
      <c r="B19" s="45">
        <v>45705</v>
      </c>
      <c r="C19" s="44">
        <v>2802</v>
      </c>
      <c r="D19" s="43">
        <v>2803</v>
      </c>
      <c r="E19" s="42">
        <f t="shared" si="0"/>
        <v>2802.5</v>
      </c>
      <c r="F19" s="44">
        <v>2849</v>
      </c>
      <c r="G19" s="43">
        <v>2850</v>
      </c>
      <c r="H19" s="42">
        <f t="shared" si="1"/>
        <v>2849.5</v>
      </c>
      <c r="I19" s="44">
        <v>2885</v>
      </c>
      <c r="J19" s="43">
        <v>2890</v>
      </c>
      <c r="K19" s="42">
        <f t="shared" si="2"/>
        <v>2887.5</v>
      </c>
      <c r="L19" s="44">
        <v>2847</v>
      </c>
      <c r="M19" s="43">
        <v>2852</v>
      </c>
      <c r="N19" s="42">
        <f t="shared" si="3"/>
        <v>2849.5</v>
      </c>
      <c r="O19" s="44">
        <v>2847</v>
      </c>
      <c r="P19" s="43">
        <v>2852</v>
      </c>
      <c r="Q19" s="42">
        <f t="shared" si="4"/>
        <v>2849.5</v>
      </c>
      <c r="R19" s="50">
        <v>2803</v>
      </c>
      <c r="S19" s="49">
        <v>1.2595000000000001</v>
      </c>
      <c r="T19" s="49">
        <v>1.0472999999999999</v>
      </c>
      <c r="U19" s="48">
        <v>151.51</v>
      </c>
      <c r="V19" s="41">
        <f t="shared" si="6"/>
        <v>2225.486304088924</v>
      </c>
      <c r="W19" s="41">
        <f t="shared" si="7"/>
        <v>2262.802699483922</v>
      </c>
      <c r="X19" s="47">
        <f t="shared" si="5"/>
        <v>2676.4059963716227</v>
      </c>
      <c r="Y19" s="46">
        <v>1.2593000000000001</v>
      </c>
    </row>
    <row r="20" spans="2:25" x14ac:dyDescent="0.2">
      <c r="B20" s="45">
        <v>45706</v>
      </c>
      <c r="C20" s="44">
        <v>2835.5</v>
      </c>
      <c r="D20" s="43">
        <v>2836</v>
      </c>
      <c r="E20" s="42">
        <f t="shared" si="0"/>
        <v>2835.75</v>
      </c>
      <c r="F20" s="44">
        <v>2879</v>
      </c>
      <c r="G20" s="43">
        <v>2881</v>
      </c>
      <c r="H20" s="42">
        <f t="shared" si="1"/>
        <v>2880</v>
      </c>
      <c r="I20" s="44">
        <v>2913</v>
      </c>
      <c r="J20" s="43">
        <v>2918</v>
      </c>
      <c r="K20" s="42">
        <f t="shared" si="2"/>
        <v>2915.5</v>
      </c>
      <c r="L20" s="44">
        <v>2873</v>
      </c>
      <c r="M20" s="43">
        <v>2878</v>
      </c>
      <c r="N20" s="42">
        <f t="shared" si="3"/>
        <v>2875.5</v>
      </c>
      <c r="O20" s="44">
        <v>2873</v>
      </c>
      <c r="P20" s="43">
        <v>2878</v>
      </c>
      <c r="Q20" s="42">
        <f t="shared" si="4"/>
        <v>2875.5</v>
      </c>
      <c r="R20" s="50">
        <v>2836</v>
      </c>
      <c r="S20" s="49">
        <v>1.2588999999999999</v>
      </c>
      <c r="T20" s="49">
        <v>1.0456000000000001</v>
      </c>
      <c r="U20" s="48">
        <v>151.72999999999999</v>
      </c>
      <c r="V20" s="41">
        <f t="shared" si="6"/>
        <v>2252.7603463341015</v>
      </c>
      <c r="W20" s="41">
        <f t="shared" si="7"/>
        <v>2288.5058384303761</v>
      </c>
      <c r="X20" s="47">
        <f t="shared" si="5"/>
        <v>2712.3182861514915</v>
      </c>
      <c r="Y20" s="46">
        <v>1.2586999999999999</v>
      </c>
    </row>
    <row r="21" spans="2:25" x14ac:dyDescent="0.2">
      <c r="B21" s="45">
        <v>45707</v>
      </c>
      <c r="C21" s="44">
        <v>2850</v>
      </c>
      <c r="D21" s="43">
        <v>2851</v>
      </c>
      <c r="E21" s="42">
        <f t="shared" si="0"/>
        <v>2850.5</v>
      </c>
      <c r="F21" s="44">
        <v>2885</v>
      </c>
      <c r="G21" s="43">
        <v>2886</v>
      </c>
      <c r="H21" s="42">
        <f t="shared" si="1"/>
        <v>2885.5</v>
      </c>
      <c r="I21" s="44">
        <v>2917</v>
      </c>
      <c r="J21" s="43">
        <v>2922</v>
      </c>
      <c r="K21" s="42">
        <f t="shared" si="2"/>
        <v>2919.5</v>
      </c>
      <c r="L21" s="44">
        <v>2878</v>
      </c>
      <c r="M21" s="43">
        <v>2883</v>
      </c>
      <c r="N21" s="42">
        <f t="shared" si="3"/>
        <v>2880.5</v>
      </c>
      <c r="O21" s="44">
        <v>2878</v>
      </c>
      <c r="P21" s="43">
        <v>2883</v>
      </c>
      <c r="Q21" s="42">
        <f t="shared" si="4"/>
        <v>2880.5</v>
      </c>
      <c r="R21" s="50">
        <v>2851</v>
      </c>
      <c r="S21" s="49">
        <v>1.2585999999999999</v>
      </c>
      <c r="T21" s="49">
        <v>1.0428999999999999</v>
      </c>
      <c r="U21" s="48">
        <v>151.91999999999999</v>
      </c>
      <c r="V21" s="41">
        <f t="shared" si="6"/>
        <v>2265.2153186079772</v>
      </c>
      <c r="W21" s="41">
        <f t="shared" si="7"/>
        <v>2293.023994914985</v>
      </c>
      <c r="X21" s="47">
        <f t="shared" si="5"/>
        <v>2733.7232716463709</v>
      </c>
      <c r="Y21" s="46">
        <v>1.2584</v>
      </c>
    </row>
    <row r="22" spans="2:25" x14ac:dyDescent="0.2">
      <c r="B22" s="45">
        <v>45708</v>
      </c>
      <c r="C22" s="44">
        <v>2879.5</v>
      </c>
      <c r="D22" s="43">
        <v>2880</v>
      </c>
      <c r="E22" s="42">
        <f t="shared" si="0"/>
        <v>2879.75</v>
      </c>
      <c r="F22" s="44">
        <v>2914</v>
      </c>
      <c r="G22" s="43">
        <v>2916</v>
      </c>
      <c r="H22" s="42">
        <f t="shared" si="1"/>
        <v>2915</v>
      </c>
      <c r="I22" s="44">
        <v>2935</v>
      </c>
      <c r="J22" s="43">
        <v>2940</v>
      </c>
      <c r="K22" s="42">
        <f t="shared" si="2"/>
        <v>2937.5</v>
      </c>
      <c r="L22" s="44">
        <v>2895</v>
      </c>
      <c r="M22" s="43">
        <v>2900</v>
      </c>
      <c r="N22" s="42">
        <f t="shared" si="3"/>
        <v>2897.5</v>
      </c>
      <c r="O22" s="44">
        <v>2895</v>
      </c>
      <c r="P22" s="43">
        <v>2900</v>
      </c>
      <c r="Q22" s="42">
        <f t="shared" si="4"/>
        <v>2897.5</v>
      </c>
      <c r="R22" s="50">
        <v>2880</v>
      </c>
      <c r="S22" s="49">
        <v>1.2599</v>
      </c>
      <c r="T22" s="49">
        <v>1.0436000000000001</v>
      </c>
      <c r="U22" s="48">
        <v>150.1</v>
      </c>
      <c r="V22" s="41">
        <f t="shared" si="6"/>
        <v>2285.8957060084135</v>
      </c>
      <c r="W22" s="41">
        <f t="shared" si="7"/>
        <v>2314.4694023335187</v>
      </c>
      <c r="X22" s="47">
        <f t="shared" si="5"/>
        <v>2759.6780375622843</v>
      </c>
      <c r="Y22" s="46">
        <v>1.2597</v>
      </c>
    </row>
    <row r="23" spans="2:25" x14ac:dyDescent="0.2">
      <c r="B23" s="45">
        <v>45709</v>
      </c>
      <c r="C23" s="44">
        <v>2858.5</v>
      </c>
      <c r="D23" s="43">
        <v>2859</v>
      </c>
      <c r="E23" s="42">
        <f t="shared" si="0"/>
        <v>2858.75</v>
      </c>
      <c r="F23" s="44">
        <v>2891</v>
      </c>
      <c r="G23" s="43">
        <v>2892</v>
      </c>
      <c r="H23" s="42">
        <f t="shared" si="1"/>
        <v>2891.5</v>
      </c>
      <c r="I23" s="44">
        <v>2905</v>
      </c>
      <c r="J23" s="43">
        <v>2910</v>
      </c>
      <c r="K23" s="42">
        <f t="shared" si="2"/>
        <v>2907.5</v>
      </c>
      <c r="L23" s="44">
        <v>2867</v>
      </c>
      <c r="M23" s="43">
        <v>2872</v>
      </c>
      <c r="N23" s="42">
        <f t="shared" si="3"/>
        <v>2869.5</v>
      </c>
      <c r="O23" s="44">
        <v>2867</v>
      </c>
      <c r="P23" s="43">
        <v>2872</v>
      </c>
      <c r="Q23" s="42">
        <f t="shared" si="4"/>
        <v>2869.5</v>
      </c>
      <c r="R23" s="50">
        <v>2859</v>
      </c>
      <c r="S23" s="49">
        <v>1.264</v>
      </c>
      <c r="T23" s="49">
        <v>1.0462</v>
      </c>
      <c r="U23" s="48">
        <v>150.47999999999999</v>
      </c>
      <c r="V23" s="41">
        <f t="shared" si="6"/>
        <v>2261.8670886075947</v>
      </c>
      <c r="W23" s="41">
        <f t="shared" si="7"/>
        <v>2287.9746835443038</v>
      </c>
      <c r="X23" s="47">
        <f t="shared" si="5"/>
        <v>2732.7470846874403</v>
      </c>
      <c r="Y23" s="46">
        <v>1.2638</v>
      </c>
    </row>
    <row r="24" spans="2:25" x14ac:dyDescent="0.2">
      <c r="B24" s="45">
        <v>45712</v>
      </c>
      <c r="C24" s="44">
        <v>2838</v>
      </c>
      <c r="D24" s="43">
        <v>2840</v>
      </c>
      <c r="E24" s="42">
        <f t="shared" si="0"/>
        <v>2839</v>
      </c>
      <c r="F24" s="44">
        <v>2872</v>
      </c>
      <c r="G24" s="43">
        <v>2874</v>
      </c>
      <c r="H24" s="42">
        <f t="shared" si="1"/>
        <v>2873</v>
      </c>
      <c r="I24" s="44">
        <v>2885</v>
      </c>
      <c r="J24" s="43">
        <v>2890</v>
      </c>
      <c r="K24" s="42">
        <f t="shared" si="2"/>
        <v>2887.5</v>
      </c>
      <c r="L24" s="44">
        <v>2845</v>
      </c>
      <c r="M24" s="43">
        <v>2850</v>
      </c>
      <c r="N24" s="42">
        <f t="shared" si="3"/>
        <v>2847.5</v>
      </c>
      <c r="O24" s="44">
        <v>2845</v>
      </c>
      <c r="P24" s="43">
        <v>2850</v>
      </c>
      <c r="Q24" s="42">
        <f t="shared" si="4"/>
        <v>2847.5</v>
      </c>
      <c r="R24" s="50">
        <v>2840</v>
      </c>
      <c r="S24" s="49">
        <v>1.2638</v>
      </c>
      <c r="T24" s="49">
        <v>1.0469999999999999</v>
      </c>
      <c r="U24" s="48">
        <v>149.78</v>
      </c>
      <c r="V24" s="41">
        <f t="shared" si="6"/>
        <v>2247.1910112359551</v>
      </c>
      <c r="W24" s="41">
        <f t="shared" si="7"/>
        <v>2274.0940022155405</v>
      </c>
      <c r="X24" s="47">
        <f t="shared" si="5"/>
        <v>2712.5119388729704</v>
      </c>
      <c r="Y24" s="46">
        <v>1.2636000000000001</v>
      </c>
    </row>
    <row r="25" spans="2:25" x14ac:dyDescent="0.2">
      <c r="B25" s="45">
        <v>45713</v>
      </c>
      <c r="C25" s="44">
        <v>2777.5</v>
      </c>
      <c r="D25" s="43">
        <v>2778.5</v>
      </c>
      <c r="E25" s="42">
        <f t="shared" si="0"/>
        <v>2778</v>
      </c>
      <c r="F25" s="44">
        <v>2818</v>
      </c>
      <c r="G25" s="43">
        <v>2819</v>
      </c>
      <c r="H25" s="42">
        <f t="shared" si="1"/>
        <v>2818.5</v>
      </c>
      <c r="I25" s="44">
        <v>2848</v>
      </c>
      <c r="J25" s="43">
        <v>2853</v>
      </c>
      <c r="K25" s="42">
        <f t="shared" si="2"/>
        <v>2850.5</v>
      </c>
      <c r="L25" s="44">
        <v>2808</v>
      </c>
      <c r="M25" s="43">
        <v>2813</v>
      </c>
      <c r="N25" s="42">
        <f t="shared" si="3"/>
        <v>2810.5</v>
      </c>
      <c r="O25" s="44">
        <v>2808</v>
      </c>
      <c r="P25" s="43">
        <v>2813</v>
      </c>
      <c r="Q25" s="42">
        <f t="shared" si="4"/>
        <v>2810.5</v>
      </c>
      <c r="R25" s="50">
        <v>2778.5</v>
      </c>
      <c r="S25" s="49">
        <v>1.2656000000000001</v>
      </c>
      <c r="T25" s="49">
        <v>1.0494000000000001</v>
      </c>
      <c r="U25" s="48">
        <v>149.69</v>
      </c>
      <c r="V25" s="41">
        <f t="shared" si="6"/>
        <v>2195.4013906447535</v>
      </c>
      <c r="W25" s="41">
        <f t="shared" si="7"/>
        <v>2227.402022756005</v>
      </c>
      <c r="X25" s="47">
        <f t="shared" si="5"/>
        <v>2647.7034495902417</v>
      </c>
      <c r="Y25" s="46">
        <v>1.2654000000000001</v>
      </c>
    </row>
    <row r="26" spans="2:25" x14ac:dyDescent="0.2">
      <c r="B26" s="45">
        <v>45714</v>
      </c>
      <c r="C26" s="44">
        <v>2793</v>
      </c>
      <c r="D26" s="43">
        <v>2793.5</v>
      </c>
      <c r="E26" s="42">
        <f t="shared" si="0"/>
        <v>2793.25</v>
      </c>
      <c r="F26" s="44">
        <v>2828</v>
      </c>
      <c r="G26" s="43">
        <v>2830</v>
      </c>
      <c r="H26" s="42">
        <f t="shared" si="1"/>
        <v>2829</v>
      </c>
      <c r="I26" s="44">
        <v>2865</v>
      </c>
      <c r="J26" s="43">
        <v>2870</v>
      </c>
      <c r="K26" s="42">
        <f t="shared" si="2"/>
        <v>2867.5</v>
      </c>
      <c r="L26" s="44">
        <v>2827</v>
      </c>
      <c r="M26" s="43">
        <v>2832</v>
      </c>
      <c r="N26" s="42">
        <f t="shared" si="3"/>
        <v>2829.5</v>
      </c>
      <c r="O26" s="44">
        <v>2827</v>
      </c>
      <c r="P26" s="43">
        <v>2832</v>
      </c>
      <c r="Q26" s="42">
        <f t="shared" si="4"/>
        <v>2829.5</v>
      </c>
      <c r="R26" s="50">
        <v>2793.5</v>
      </c>
      <c r="S26" s="49">
        <v>1.2644</v>
      </c>
      <c r="T26" s="49">
        <v>1.0477000000000001</v>
      </c>
      <c r="U26" s="48">
        <v>149.62</v>
      </c>
      <c r="V26" s="41">
        <f t="shared" si="6"/>
        <v>2209.3483074976275</v>
      </c>
      <c r="W26" s="41">
        <f t="shared" si="7"/>
        <v>2238.2157545080672</v>
      </c>
      <c r="X26" s="47">
        <f t="shared" si="5"/>
        <v>2666.3166937100314</v>
      </c>
      <c r="Y26" s="46">
        <v>1.2642</v>
      </c>
    </row>
    <row r="27" spans="2:25" x14ac:dyDescent="0.2">
      <c r="B27" s="45">
        <v>45715</v>
      </c>
      <c r="C27" s="44">
        <v>2801</v>
      </c>
      <c r="D27" s="43">
        <v>2801.5</v>
      </c>
      <c r="E27" s="42">
        <f t="shared" si="0"/>
        <v>2801.25</v>
      </c>
      <c r="F27" s="44">
        <v>2835</v>
      </c>
      <c r="G27" s="43">
        <v>2836</v>
      </c>
      <c r="H27" s="42">
        <f t="shared" si="1"/>
        <v>2835.5</v>
      </c>
      <c r="I27" s="44">
        <v>2863</v>
      </c>
      <c r="J27" s="43">
        <v>2868</v>
      </c>
      <c r="K27" s="42">
        <f t="shared" si="2"/>
        <v>2865.5</v>
      </c>
      <c r="L27" s="44">
        <v>2825</v>
      </c>
      <c r="M27" s="43">
        <v>2830</v>
      </c>
      <c r="N27" s="42">
        <f t="shared" si="3"/>
        <v>2827.5</v>
      </c>
      <c r="O27" s="44">
        <v>2825</v>
      </c>
      <c r="P27" s="43">
        <v>2830</v>
      </c>
      <c r="Q27" s="42">
        <f t="shared" si="4"/>
        <v>2827.5</v>
      </c>
      <c r="R27" s="50">
        <v>2801.5</v>
      </c>
      <c r="S27" s="49">
        <v>1.2666999999999999</v>
      </c>
      <c r="T27" s="49">
        <v>1.0475000000000001</v>
      </c>
      <c r="U27" s="48">
        <v>149.66999999999999</v>
      </c>
      <c r="V27" s="41">
        <f t="shared" si="6"/>
        <v>2211.6523249388174</v>
      </c>
      <c r="W27" s="41">
        <f t="shared" si="7"/>
        <v>2238.8884503039394</v>
      </c>
      <c r="X27" s="47">
        <f t="shared" si="5"/>
        <v>2674.4630071599045</v>
      </c>
      <c r="Y27" s="46">
        <v>1.2665</v>
      </c>
    </row>
    <row r="28" spans="2:25" x14ac:dyDescent="0.2">
      <c r="B28" s="45">
        <v>45716</v>
      </c>
      <c r="C28" s="44">
        <v>2767</v>
      </c>
      <c r="D28" s="43">
        <v>2768</v>
      </c>
      <c r="E28" s="42">
        <f t="shared" si="0"/>
        <v>2767.5</v>
      </c>
      <c r="F28" s="44">
        <v>2798</v>
      </c>
      <c r="G28" s="43">
        <v>2799</v>
      </c>
      <c r="H28" s="42">
        <f t="shared" si="1"/>
        <v>2798.5</v>
      </c>
      <c r="I28" s="44">
        <v>2830</v>
      </c>
      <c r="J28" s="43">
        <v>2835</v>
      </c>
      <c r="K28" s="42">
        <f t="shared" si="2"/>
        <v>2832.5</v>
      </c>
      <c r="L28" s="44">
        <v>2792</v>
      </c>
      <c r="M28" s="43">
        <v>2797</v>
      </c>
      <c r="N28" s="42">
        <f t="shared" si="3"/>
        <v>2794.5</v>
      </c>
      <c r="O28" s="44">
        <v>2792</v>
      </c>
      <c r="P28" s="43">
        <v>2797</v>
      </c>
      <c r="Q28" s="42">
        <f t="shared" si="4"/>
        <v>2794.5</v>
      </c>
      <c r="R28" s="50">
        <v>2768</v>
      </c>
      <c r="S28" s="49">
        <v>1.2602</v>
      </c>
      <c r="T28" s="49">
        <v>1.0407999999999999</v>
      </c>
      <c r="U28" s="48">
        <v>150.66999999999999</v>
      </c>
      <c r="V28" s="41">
        <f t="shared" si="6"/>
        <v>2196.4767497222665</v>
      </c>
      <c r="W28" s="41">
        <f t="shared" si="7"/>
        <v>2221.0760196794158</v>
      </c>
      <c r="X28" s="47">
        <f t="shared" si="5"/>
        <v>2659.4926979246734</v>
      </c>
      <c r="Y28" s="46">
        <v>1.26</v>
      </c>
    </row>
    <row r="29" spans="2:25" x14ac:dyDescent="0.2">
      <c r="B29" s="40" t="s">
        <v>11</v>
      </c>
      <c r="C29" s="39">
        <f>ROUND(AVERAGE(C9:C28),2)</f>
        <v>2798.75</v>
      </c>
      <c r="D29" s="38">
        <f>ROUND(AVERAGE(D9:D28),2)</f>
        <v>2799.7</v>
      </c>
      <c r="E29" s="37">
        <f>ROUND(AVERAGE(C29:D29),2)</f>
        <v>2799.23</v>
      </c>
      <c r="F29" s="39">
        <f>ROUND(AVERAGE(F9:F28),2)</f>
        <v>2841</v>
      </c>
      <c r="G29" s="38">
        <f>ROUND(AVERAGE(G9:G28),2)</f>
        <v>2842.28</v>
      </c>
      <c r="H29" s="37">
        <f>ROUND(AVERAGE(F29:G29),2)</f>
        <v>2841.64</v>
      </c>
      <c r="I29" s="39">
        <f>ROUND(AVERAGE(I9:I28),2)</f>
        <v>2875.35</v>
      </c>
      <c r="J29" s="38">
        <f>ROUND(AVERAGE(J9:J28),2)</f>
        <v>2880.35</v>
      </c>
      <c r="K29" s="37">
        <f>ROUND(AVERAGE(I29:J29),2)</f>
        <v>2877.85</v>
      </c>
      <c r="L29" s="39">
        <f>ROUND(AVERAGE(L9:L28),2)</f>
        <v>2836.55</v>
      </c>
      <c r="M29" s="38">
        <f>ROUND(AVERAGE(M9:M28),2)</f>
        <v>2841.55</v>
      </c>
      <c r="N29" s="37">
        <f>ROUND(AVERAGE(L29:M29),2)</f>
        <v>2839.05</v>
      </c>
      <c r="O29" s="39">
        <f>ROUND(AVERAGE(O9:O28),2)</f>
        <v>2836.55</v>
      </c>
      <c r="P29" s="38">
        <f>ROUND(AVERAGE(P9:P28),2)</f>
        <v>2841.55</v>
      </c>
      <c r="Q29" s="37">
        <f>ROUND(AVERAGE(O29:P29),2)</f>
        <v>2839.05</v>
      </c>
      <c r="R29" s="36">
        <f>ROUND(AVERAGE(R9:R28),2)</f>
        <v>2799.7</v>
      </c>
      <c r="S29" s="35">
        <f>ROUND(AVERAGE(S9:S28),4)</f>
        <v>1.2531000000000001</v>
      </c>
      <c r="T29" s="34">
        <f>ROUND(AVERAGE(T9:T28),4)</f>
        <v>1.0409999999999999</v>
      </c>
      <c r="U29" s="167">
        <f>ROUND(AVERAGE(U9:U28),2)</f>
        <v>151.85</v>
      </c>
      <c r="V29" s="33">
        <f>AVERAGE(V9:V28)</f>
        <v>2234.2912967811867</v>
      </c>
      <c r="W29" s="33">
        <f>AVERAGE(W9:W28)</f>
        <v>2268.3060719384348</v>
      </c>
      <c r="X29" s="33">
        <f>AVERAGE(X9:X28)</f>
        <v>2689.4863656002394</v>
      </c>
      <c r="Y29" s="32">
        <f>AVERAGE(Y9:Y28)</f>
        <v>1.2528349999999999</v>
      </c>
    </row>
    <row r="30" spans="2:25" x14ac:dyDescent="0.2">
      <c r="B30" s="31" t="s">
        <v>12</v>
      </c>
      <c r="C30" s="30">
        <f t="shared" ref="C30:Y30" si="8">MAX(C9:C28)</f>
        <v>2879.5</v>
      </c>
      <c r="D30" s="29">
        <f t="shared" si="8"/>
        <v>2880</v>
      </c>
      <c r="E30" s="28">
        <f t="shared" si="8"/>
        <v>2879.75</v>
      </c>
      <c r="F30" s="30">
        <f t="shared" si="8"/>
        <v>2914</v>
      </c>
      <c r="G30" s="29">
        <f t="shared" si="8"/>
        <v>2916</v>
      </c>
      <c r="H30" s="28">
        <f t="shared" si="8"/>
        <v>2915</v>
      </c>
      <c r="I30" s="30">
        <f t="shared" si="8"/>
        <v>2935</v>
      </c>
      <c r="J30" s="29">
        <f t="shared" si="8"/>
        <v>2940</v>
      </c>
      <c r="K30" s="28">
        <f t="shared" si="8"/>
        <v>2937.5</v>
      </c>
      <c r="L30" s="30">
        <f t="shared" si="8"/>
        <v>2895</v>
      </c>
      <c r="M30" s="29">
        <f t="shared" si="8"/>
        <v>2900</v>
      </c>
      <c r="N30" s="28">
        <f t="shared" si="8"/>
        <v>2897.5</v>
      </c>
      <c r="O30" s="30">
        <f t="shared" si="8"/>
        <v>2895</v>
      </c>
      <c r="P30" s="29">
        <f t="shared" si="8"/>
        <v>2900</v>
      </c>
      <c r="Q30" s="28">
        <f t="shared" si="8"/>
        <v>2897.5</v>
      </c>
      <c r="R30" s="27">
        <f t="shared" si="8"/>
        <v>2880</v>
      </c>
      <c r="S30" s="26">
        <f t="shared" si="8"/>
        <v>1.2666999999999999</v>
      </c>
      <c r="T30" s="25">
        <f t="shared" si="8"/>
        <v>1.0494000000000001</v>
      </c>
      <c r="U30" s="24">
        <f t="shared" si="8"/>
        <v>155.28</v>
      </c>
      <c r="V30" s="23">
        <f t="shared" si="8"/>
        <v>2285.8957060084135</v>
      </c>
      <c r="W30" s="23">
        <f t="shared" si="8"/>
        <v>2314.4694023335187</v>
      </c>
      <c r="X30" s="23">
        <f t="shared" si="8"/>
        <v>2759.6780375622843</v>
      </c>
      <c r="Y30" s="22">
        <f t="shared" si="8"/>
        <v>1.2665</v>
      </c>
    </row>
    <row r="31" spans="2:25" ht="13.5" thickBot="1" x14ac:dyDescent="0.25">
      <c r="B31" s="21" t="s">
        <v>13</v>
      </c>
      <c r="C31" s="20">
        <f t="shared" ref="C31:Y31" si="9">MIN(C9:C28)</f>
        <v>2698</v>
      </c>
      <c r="D31" s="19">
        <f t="shared" si="9"/>
        <v>2699</v>
      </c>
      <c r="E31" s="18">
        <f t="shared" si="9"/>
        <v>2698.5</v>
      </c>
      <c r="F31" s="20">
        <f t="shared" si="9"/>
        <v>2745</v>
      </c>
      <c r="G31" s="19">
        <f t="shared" si="9"/>
        <v>2746</v>
      </c>
      <c r="H31" s="18">
        <f t="shared" si="9"/>
        <v>2745.5</v>
      </c>
      <c r="I31" s="20">
        <f t="shared" si="9"/>
        <v>2795</v>
      </c>
      <c r="J31" s="19">
        <f t="shared" si="9"/>
        <v>2800</v>
      </c>
      <c r="K31" s="18">
        <f t="shared" si="9"/>
        <v>2797.5</v>
      </c>
      <c r="L31" s="20">
        <f t="shared" si="9"/>
        <v>2757</v>
      </c>
      <c r="M31" s="19">
        <f t="shared" si="9"/>
        <v>2762</v>
      </c>
      <c r="N31" s="18">
        <f t="shared" si="9"/>
        <v>2759.5</v>
      </c>
      <c r="O31" s="20">
        <f t="shared" si="9"/>
        <v>2757</v>
      </c>
      <c r="P31" s="19">
        <f t="shared" si="9"/>
        <v>2762</v>
      </c>
      <c r="Q31" s="18">
        <f t="shared" si="9"/>
        <v>2759.5</v>
      </c>
      <c r="R31" s="17">
        <f t="shared" si="9"/>
        <v>2699</v>
      </c>
      <c r="S31" s="16">
        <f t="shared" si="9"/>
        <v>1.2345999999999999</v>
      </c>
      <c r="T31" s="15">
        <f t="shared" si="9"/>
        <v>1.0259</v>
      </c>
      <c r="U31" s="14">
        <f t="shared" si="9"/>
        <v>149.62</v>
      </c>
      <c r="V31" s="13">
        <f t="shared" si="9"/>
        <v>2168.2086457170203</v>
      </c>
      <c r="W31" s="13">
        <f t="shared" si="9"/>
        <v>2210.0813526878292</v>
      </c>
      <c r="X31" s="13">
        <f t="shared" si="9"/>
        <v>2609.1755446779921</v>
      </c>
      <c r="Y31" s="12">
        <f t="shared" si="9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45691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45691</v>
      </c>
      <c r="C9" s="44">
        <v>1906</v>
      </c>
      <c r="D9" s="43">
        <v>1907</v>
      </c>
      <c r="E9" s="42">
        <f t="shared" ref="E9:E28" si="0">AVERAGE(C9:D9)</f>
        <v>1906.5</v>
      </c>
      <c r="F9" s="44">
        <v>1944</v>
      </c>
      <c r="G9" s="43">
        <v>1946</v>
      </c>
      <c r="H9" s="42">
        <f t="shared" ref="H9:H28" si="1">AVERAGE(F9:G9)</f>
        <v>1945</v>
      </c>
      <c r="I9" s="44">
        <v>2070</v>
      </c>
      <c r="J9" s="43">
        <v>2075</v>
      </c>
      <c r="K9" s="42">
        <f t="shared" ref="K9:K28" si="2">AVERAGE(I9:J9)</f>
        <v>2072.5</v>
      </c>
      <c r="L9" s="44">
        <v>2125</v>
      </c>
      <c r="M9" s="43">
        <v>2130</v>
      </c>
      <c r="N9" s="42">
        <f t="shared" ref="N9:N28" si="3">AVERAGE(L9:M9)</f>
        <v>2127.5</v>
      </c>
      <c r="O9" s="44">
        <v>2160</v>
      </c>
      <c r="P9" s="43">
        <v>2165</v>
      </c>
      <c r="Q9" s="42">
        <f t="shared" ref="Q9:Q28" si="4">AVERAGE(O9:P9)</f>
        <v>2162.5</v>
      </c>
      <c r="R9" s="50">
        <v>1907</v>
      </c>
      <c r="S9" s="49">
        <v>1.2345999999999999</v>
      </c>
      <c r="T9" s="51">
        <v>1.0259</v>
      </c>
      <c r="U9" s="48">
        <v>154.58000000000001</v>
      </c>
      <c r="V9" s="41">
        <v>1544.63</v>
      </c>
      <c r="W9" s="41">
        <v>1576.6</v>
      </c>
      <c r="X9" s="47">
        <f t="shared" ref="X9:X28" si="5">R9/T9</f>
        <v>1858.8556389511648</v>
      </c>
      <c r="Y9" s="46">
        <v>1.2343</v>
      </c>
    </row>
    <row r="10" spans="1:25" x14ac:dyDescent="0.2">
      <c r="B10" s="45">
        <v>45692</v>
      </c>
      <c r="C10" s="44">
        <v>1906</v>
      </c>
      <c r="D10" s="43">
        <v>1906.5</v>
      </c>
      <c r="E10" s="42">
        <f t="shared" si="0"/>
        <v>1906.25</v>
      </c>
      <c r="F10" s="44">
        <v>1943</v>
      </c>
      <c r="G10" s="43">
        <v>1944</v>
      </c>
      <c r="H10" s="42">
        <f t="shared" si="1"/>
        <v>1943.5</v>
      </c>
      <c r="I10" s="44">
        <v>2068</v>
      </c>
      <c r="J10" s="43">
        <v>2073</v>
      </c>
      <c r="K10" s="42">
        <f t="shared" si="2"/>
        <v>2070.5</v>
      </c>
      <c r="L10" s="44">
        <v>2120</v>
      </c>
      <c r="M10" s="43">
        <v>2125</v>
      </c>
      <c r="N10" s="42">
        <f t="shared" si="3"/>
        <v>2122.5</v>
      </c>
      <c r="O10" s="44">
        <v>2155</v>
      </c>
      <c r="P10" s="43">
        <v>2160</v>
      </c>
      <c r="Q10" s="42">
        <f t="shared" si="4"/>
        <v>2157.5</v>
      </c>
      <c r="R10" s="50">
        <v>1906.5</v>
      </c>
      <c r="S10" s="49">
        <v>1.2415</v>
      </c>
      <c r="T10" s="49">
        <v>1.0325</v>
      </c>
      <c r="U10" s="48">
        <v>155.28</v>
      </c>
      <c r="V10" s="41">
        <v>1535.64</v>
      </c>
      <c r="W10" s="41">
        <v>1566.23</v>
      </c>
      <c r="X10" s="47">
        <f t="shared" si="5"/>
        <v>1846.4891041162227</v>
      </c>
      <c r="Y10" s="46">
        <v>1.2412000000000001</v>
      </c>
    </row>
    <row r="11" spans="1:25" x14ac:dyDescent="0.2">
      <c r="B11" s="45">
        <v>45693</v>
      </c>
      <c r="C11" s="44">
        <v>1953</v>
      </c>
      <c r="D11" s="43">
        <v>1954</v>
      </c>
      <c r="E11" s="42">
        <f t="shared" si="0"/>
        <v>1953.5</v>
      </c>
      <c r="F11" s="44">
        <v>1984</v>
      </c>
      <c r="G11" s="43">
        <v>1985</v>
      </c>
      <c r="H11" s="42">
        <f t="shared" si="1"/>
        <v>1984.5</v>
      </c>
      <c r="I11" s="44">
        <v>2095</v>
      </c>
      <c r="J11" s="43">
        <v>2100</v>
      </c>
      <c r="K11" s="42">
        <f t="shared" si="2"/>
        <v>2097.5</v>
      </c>
      <c r="L11" s="44">
        <v>2148</v>
      </c>
      <c r="M11" s="43">
        <v>2153</v>
      </c>
      <c r="N11" s="42">
        <f t="shared" si="3"/>
        <v>2150.5</v>
      </c>
      <c r="O11" s="44">
        <v>2183</v>
      </c>
      <c r="P11" s="43">
        <v>2188</v>
      </c>
      <c r="Q11" s="42">
        <f t="shared" si="4"/>
        <v>2185.5</v>
      </c>
      <c r="R11" s="50">
        <v>1954</v>
      </c>
      <c r="S11" s="49">
        <v>1.2538</v>
      </c>
      <c r="T11" s="49">
        <v>1.0419</v>
      </c>
      <c r="U11" s="48">
        <v>152.87</v>
      </c>
      <c r="V11" s="41">
        <v>1558.46</v>
      </c>
      <c r="W11" s="41">
        <v>1583.57</v>
      </c>
      <c r="X11" s="47">
        <f t="shared" si="5"/>
        <v>1875.4199059410691</v>
      </c>
      <c r="Y11" s="46">
        <v>1.2535000000000001</v>
      </c>
    </row>
    <row r="12" spans="1:25" x14ac:dyDescent="0.2">
      <c r="B12" s="45">
        <v>45694</v>
      </c>
      <c r="C12" s="44">
        <v>1970</v>
      </c>
      <c r="D12" s="43">
        <v>1971</v>
      </c>
      <c r="E12" s="42">
        <f t="shared" si="0"/>
        <v>1970.5</v>
      </c>
      <c r="F12" s="44">
        <v>2002</v>
      </c>
      <c r="G12" s="43">
        <v>2003</v>
      </c>
      <c r="H12" s="42">
        <f t="shared" si="1"/>
        <v>2002.5</v>
      </c>
      <c r="I12" s="44">
        <v>2117</v>
      </c>
      <c r="J12" s="43">
        <v>2122</v>
      </c>
      <c r="K12" s="42">
        <f t="shared" si="2"/>
        <v>2119.5</v>
      </c>
      <c r="L12" s="44">
        <v>2170</v>
      </c>
      <c r="M12" s="43">
        <v>2175</v>
      </c>
      <c r="N12" s="42">
        <f t="shared" si="3"/>
        <v>2172.5</v>
      </c>
      <c r="O12" s="44">
        <v>2205</v>
      </c>
      <c r="P12" s="43">
        <v>2210</v>
      </c>
      <c r="Q12" s="42">
        <f t="shared" si="4"/>
        <v>2207.5</v>
      </c>
      <c r="R12" s="50">
        <v>1971</v>
      </c>
      <c r="S12" s="49">
        <v>1.2375</v>
      </c>
      <c r="T12" s="49">
        <v>1.0362</v>
      </c>
      <c r="U12" s="48">
        <v>152.38</v>
      </c>
      <c r="V12" s="41">
        <v>1592.73</v>
      </c>
      <c r="W12" s="41">
        <v>1618.98</v>
      </c>
      <c r="X12" s="47">
        <f t="shared" si="5"/>
        <v>1902.1424435437175</v>
      </c>
      <c r="Y12" s="46">
        <v>1.2372000000000001</v>
      </c>
    </row>
    <row r="13" spans="1:25" x14ac:dyDescent="0.2">
      <c r="B13" s="45">
        <v>45695</v>
      </c>
      <c r="C13" s="44">
        <v>1979</v>
      </c>
      <c r="D13" s="43">
        <v>1981</v>
      </c>
      <c r="E13" s="42">
        <f t="shared" si="0"/>
        <v>1980</v>
      </c>
      <c r="F13" s="44">
        <v>2008</v>
      </c>
      <c r="G13" s="43">
        <v>2008.5</v>
      </c>
      <c r="H13" s="42">
        <f t="shared" si="1"/>
        <v>2008.25</v>
      </c>
      <c r="I13" s="44">
        <v>2117</v>
      </c>
      <c r="J13" s="43">
        <v>2122</v>
      </c>
      <c r="K13" s="42">
        <f t="shared" si="2"/>
        <v>2119.5</v>
      </c>
      <c r="L13" s="44">
        <v>2170</v>
      </c>
      <c r="M13" s="43">
        <v>2175</v>
      </c>
      <c r="N13" s="42">
        <f t="shared" si="3"/>
        <v>2172.5</v>
      </c>
      <c r="O13" s="44">
        <v>2205</v>
      </c>
      <c r="P13" s="43">
        <v>2210</v>
      </c>
      <c r="Q13" s="42">
        <f t="shared" si="4"/>
        <v>2207.5</v>
      </c>
      <c r="R13" s="50">
        <v>1981</v>
      </c>
      <c r="S13" s="49">
        <v>1.2446999999999999</v>
      </c>
      <c r="T13" s="49">
        <v>1.0374000000000001</v>
      </c>
      <c r="U13" s="48">
        <v>152.02000000000001</v>
      </c>
      <c r="V13" s="41">
        <v>1591.55</v>
      </c>
      <c r="W13" s="41">
        <v>1614.03</v>
      </c>
      <c r="X13" s="47">
        <f t="shared" si="5"/>
        <v>1909.5816464237514</v>
      </c>
      <c r="Y13" s="46">
        <v>1.2444</v>
      </c>
    </row>
    <row r="14" spans="1:25" x14ac:dyDescent="0.2">
      <c r="B14" s="45">
        <v>45698</v>
      </c>
      <c r="C14" s="44">
        <v>1947</v>
      </c>
      <c r="D14" s="43">
        <v>1947.5</v>
      </c>
      <c r="E14" s="42">
        <f t="shared" si="0"/>
        <v>1947.25</v>
      </c>
      <c r="F14" s="44">
        <v>1986</v>
      </c>
      <c r="G14" s="43">
        <v>1987</v>
      </c>
      <c r="H14" s="42">
        <f t="shared" si="1"/>
        <v>1986.5</v>
      </c>
      <c r="I14" s="44">
        <v>2098</v>
      </c>
      <c r="J14" s="43">
        <v>2103</v>
      </c>
      <c r="K14" s="42">
        <f t="shared" si="2"/>
        <v>2100.5</v>
      </c>
      <c r="L14" s="44">
        <v>2138</v>
      </c>
      <c r="M14" s="43">
        <v>2143</v>
      </c>
      <c r="N14" s="42">
        <f t="shared" si="3"/>
        <v>2140.5</v>
      </c>
      <c r="O14" s="44">
        <v>2173</v>
      </c>
      <c r="P14" s="43">
        <v>2178</v>
      </c>
      <c r="Q14" s="42">
        <f t="shared" si="4"/>
        <v>2175.5</v>
      </c>
      <c r="R14" s="50">
        <v>1947.5</v>
      </c>
      <c r="S14" s="49">
        <v>1.2387999999999999</v>
      </c>
      <c r="T14" s="49">
        <v>1.0314000000000001</v>
      </c>
      <c r="U14" s="48">
        <v>152.1</v>
      </c>
      <c r="V14" s="41">
        <v>1572.09</v>
      </c>
      <c r="W14" s="41">
        <v>1604.23</v>
      </c>
      <c r="X14" s="47">
        <f t="shared" si="5"/>
        <v>1888.2101997285242</v>
      </c>
      <c r="Y14" s="46">
        <v>1.2385999999999999</v>
      </c>
    </row>
    <row r="15" spans="1:25" x14ac:dyDescent="0.2">
      <c r="B15" s="45">
        <v>45699</v>
      </c>
      <c r="C15" s="44">
        <v>1948</v>
      </c>
      <c r="D15" s="43">
        <v>1950</v>
      </c>
      <c r="E15" s="42">
        <f t="shared" si="0"/>
        <v>1949</v>
      </c>
      <c r="F15" s="44">
        <v>1982</v>
      </c>
      <c r="G15" s="43">
        <v>1984</v>
      </c>
      <c r="H15" s="42">
        <f t="shared" si="1"/>
        <v>1983</v>
      </c>
      <c r="I15" s="44">
        <v>2088</v>
      </c>
      <c r="J15" s="43">
        <v>2093</v>
      </c>
      <c r="K15" s="42">
        <f t="shared" si="2"/>
        <v>2090.5</v>
      </c>
      <c r="L15" s="44">
        <v>2128</v>
      </c>
      <c r="M15" s="43">
        <v>2133</v>
      </c>
      <c r="N15" s="42">
        <f t="shared" si="3"/>
        <v>2130.5</v>
      </c>
      <c r="O15" s="44">
        <v>2163</v>
      </c>
      <c r="P15" s="43">
        <v>2168</v>
      </c>
      <c r="Q15" s="42">
        <f t="shared" si="4"/>
        <v>2165.5</v>
      </c>
      <c r="R15" s="50">
        <v>1950</v>
      </c>
      <c r="S15" s="49">
        <v>1.2381</v>
      </c>
      <c r="T15" s="49">
        <v>1.0323</v>
      </c>
      <c r="U15" s="48">
        <v>152.38</v>
      </c>
      <c r="V15" s="41">
        <v>1574.99</v>
      </c>
      <c r="W15" s="41">
        <v>1602.71</v>
      </c>
      <c r="X15" s="47">
        <f t="shared" si="5"/>
        <v>1888.9857599535019</v>
      </c>
      <c r="Y15" s="46">
        <v>1.2379</v>
      </c>
    </row>
    <row r="16" spans="1:25" x14ac:dyDescent="0.2">
      <c r="B16" s="45">
        <v>45700</v>
      </c>
      <c r="C16" s="44">
        <v>1932</v>
      </c>
      <c r="D16" s="43">
        <v>1933</v>
      </c>
      <c r="E16" s="42">
        <f t="shared" si="0"/>
        <v>1932.5</v>
      </c>
      <c r="F16" s="44">
        <v>1979</v>
      </c>
      <c r="G16" s="43">
        <v>1980</v>
      </c>
      <c r="H16" s="42">
        <f t="shared" si="1"/>
        <v>1979.5</v>
      </c>
      <c r="I16" s="44">
        <v>2088</v>
      </c>
      <c r="J16" s="43">
        <v>2093</v>
      </c>
      <c r="K16" s="42">
        <f t="shared" si="2"/>
        <v>2090.5</v>
      </c>
      <c r="L16" s="44">
        <v>2128</v>
      </c>
      <c r="M16" s="43">
        <v>2133</v>
      </c>
      <c r="N16" s="42">
        <f t="shared" si="3"/>
        <v>2130.5</v>
      </c>
      <c r="O16" s="44">
        <v>2163</v>
      </c>
      <c r="P16" s="43">
        <v>2168</v>
      </c>
      <c r="Q16" s="42">
        <f t="shared" si="4"/>
        <v>2165.5</v>
      </c>
      <c r="R16" s="50">
        <v>1933</v>
      </c>
      <c r="S16" s="49">
        <v>1.2453000000000001</v>
      </c>
      <c r="T16" s="49">
        <v>1.0374000000000001</v>
      </c>
      <c r="U16" s="48">
        <v>153.57</v>
      </c>
      <c r="V16" s="41">
        <v>1552.24</v>
      </c>
      <c r="W16" s="41">
        <v>1590.23</v>
      </c>
      <c r="X16" s="47">
        <f t="shared" si="5"/>
        <v>1863.312126470021</v>
      </c>
      <c r="Y16" s="46">
        <v>1.2451000000000001</v>
      </c>
    </row>
    <row r="17" spans="2:25" x14ac:dyDescent="0.2">
      <c r="B17" s="45">
        <v>45701</v>
      </c>
      <c r="C17" s="44">
        <v>1946</v>
      </c>
      <c r="D17" s="43">
        <v>1948</v>
      </c>
      <c r="E17" s="42">
        <f t="shared" si="0"/>
        <v>1947</v>
      </c>
      <c r="F17" s="44">
        <v>1986.5</v>
      </c>
      <c r="G17" s="43">
        <v>1987</v>
      </c>
      <c r="H17" s="42">
        <f t="shared" si="1"/>
        <v>1986.75</v>
      </c>
      <c r="I17" s="44">
        <v>2093</v>
      </c>
      <c r="J17" s="43">
        <v>2098</v>
      </c>
      <c r="K17" s="42">
        <f t="shared" si="2"/>
        <v>2095.5</v>
      </c>
      <c r="L17" s="44">
        <v>2133</v>
      </c>
      <c r="M17" s="43">
        <v>2138</v>
      </c>
      <c r="N17" s="42">
        <f t="shared" si="3"/>
        <v>2135.5</v>
      </c>
      <c r="O17" s="44">
        <v>2168</v>
      </c>
      <c r="P17" s="43">
        <v>2173</v>
      </c>
      <c r="Q17" s="42">
        <f t="shared" si="4"/>
        <v>2170.5</v>
      </c>
      <c r="R17" s="50">
        <v>1948</v>
      </c>
      <c r="S17" s="49">
        <v>1.2466999999999999</v>
      </c>
      <c r="T17" s="49">
        <v>1.0389999999999999</v>
      </c>
      <c r="U17" s="48">
        <v>153.87</v>
      </c>
      <c r="V17" s="41">
        <v>1562.53</v>
      </c>
      <c r="W17" s="41">
        <v>1594.06</v>
      </c>
      <c r="X17" s="47">
        <f t="shared" si="5"/>
        <v>1874.8796920115497</v>
      </c>
      <c r="Y17" s="46">
        <v>1.2464999999999999</v>
      </c>
    </row>
    <row r="18" spans="2:25" x14ac:dyDescent="0.2">
      <c r="B18" s="45">
        <v>45702</v>
      </c>
      <c r="C18" s="44">
        <v>1950</v>
      </c>
      <c r="D18" s="43">
        <v>1951</v>
      </c>
      <c r="E18" s="42">
        <f t="shared" si="0"/>
        <v>1950.5</v>
      </c>
      <c r="F18" s="44">
        <v>1993</v>
      </c>
      <c r="G18" s="43">
        <v>1994</v>
      </c>
      <c r="H18" s="42">
        <f t="shared" si="1"/>
        <v>1993.5</v>
      </c>
      <c r="I18" s="44">
        <v>2102</v>
      </c>
      <c r="J18" s="43">
        <v>2107</v>
      </c>
      <c r="K18" s="42">
        <f t="shared" si="2"/>
        <v>2104.5</v>
      </c>
      <c r="L18" s="44">
        <v>2143</v>
      </c>
      <c r="M18" s="43">
        <v>2148</v>
      </c>
      <c r="N18" s="42">
        <f t="shared" si="3"/>
        <v>2145.5</v>
      </c>
      <c r="O18" s="44">
        <v>2178</v>
      </c>
      <c r="P18" s="43">
        <v>2183</v>
      </c>
      <c r="Q18" s="42">
        <f t="shared" si="4"/>
        <v>2180.5</v>
      </c>
      <c r="R18" s="50">
        <v>1951</v>
      </c>
      <c r="S18" s="49">
        <v>1.2585999999999999</v>
      </c>
      <c r="T18" s="49">
        <v>1.0471999999999999</v>
      </c>
      <c r="U18" s="48">
        <v>152.74</v>
      </c>
      <c r="V18" s="41">
        <v>1550.14</v>
      </c>
      <c r="W18" s="41">
        <v>1584.55</v>
      </c>
      <c r="X18" s="47">
        <f t="shared" si="5"/>
        <v>1863.0634071810543</v>
      </c>
      <c r="Y18" s="46">
        <v>1.2584</v>
      </c>
    </row>
    <row r="19" spans="2:25" x14ac:dyDescent="0.2">
      <c r="B19" s="45">
        <v>45705</v>
      </c>
      <c r="C19" s="44">
        <v>1965</v>
      </c>
      <c r="D19" s="43">
        <v>1967</v>
      </c>
      <c r="E19" s="42">
        <f t="shared" si="0"/>
        <v>1966</v>
      </c>
      <c r="F19" s="44">
        <v>2004</v>
      </c>
      <c r="G19" s="43">
        <v>2005</v>
      </c>
      <c r="H19" s="42">
        <f t="shared" si="1"/>
        <v>2004.5</v>
      </c>
      <c r="I19" s="44">
        <v>2107</v>
      </c>
      <c r="J19" s="43">
        <v>2112</v>
      </c>
      <c r="K19" s="42">
        <f t="shared" si="2"/>
        <v>2109.5</v>
      </c>
      <c r="L19" s="44">
        <v>2148</v>
      </c>
      <c r="M19" s="43">
        <v>2153</v>
      </c>
      <c r="N19" s="42">
        <f t="shared" si="3"/>
        <v>2150.5</v>
      </c>
      <c r="O19" s="44">
        <v>2183</v>
      </c>
      <c r="P19" s="43">
        <v>2188</v>
      </c>
      <c r="Q19" s="42">
        <f t="shared" si="4"/>
        <v>2185.5</v>
      </c>
      <c r="R19" s="50">
        <v>1967</v>
      </c>
      <c r="S19" s="49">
        <v>1.2595000000000001</v>
      </c>
      <c r="T19" s="49">
        <v>1.0472999999999999</v>
      </c>
      <c r="U19" s="48">
        <v>151.51</v>
      </c>
      <c r="V19" s="41">
        <v>1561.73</v>
      </c>
      <c r="W19" s="41">
        <v>1592.15</v>
      </c>
      <c r="X19" s="47">
        <f t="shared" si="5"/>
        <v>1878.1628950634968</v>
      </c>
      <c r="Y19" s="46">
        <v>1.2593000000000001</v>
      </c>
    </row>
    <row r="20" spans="2:25" x14ac:dyDescent="0.2">
      <c r="B20" s="45">
        <v>45706</v>
      </c>
      <c r="C20" s="44">
        <v>1951</v>
      </c>
      <c r="D20" s="43">
        <v>1952</v>
      </c>
      <c r="E20" s="42">
        <f t="shared" si="0"/>
        <v>1951.5</v>
      </c>
      <c r="F20" s="44">
        <v>1996.5</v>
      </c>
      <c r="G20" s="43">
        <v>1997</v>
      </c>
      <c r="H20" s="42">
        <f t="shared" si="1"/>
        <v>1996.75</v>
      </c>
      <c r="I20" s="44">
        <v>2098</v>
      </c>
      <c r="J20" s="43">
        <v>2103</v>
      </c>
      <c r="K20" s="42">
        <f t="shared" si="2"/>
        <v>2100.5</v>
      </c>
      <c r="L20" s="44">
        <v>2138</v>
      </c>
      <c r="M20" s="43">
        <v>2143</v>
      </c>
      <c r="N20" s="42">
        <f t="shared" si="3"/>
        <v>2140.5</v>
      </c>
      <c r="O20" s="44">
        <v>2173</v>
      </c>
      <c r="P20" s="43">
        <v>2178</v>
      </c>
      <c r="Q20" s="42">
        <f t="shared" si="4"/>
        <v>2175.5</v>
      </c>
      <c r="R20" s="50">
        <v>1952</v>
      </c>
      <c r="S20" s="49">
        <v>1.2588999999999999</v>
      </c>
      <c r="T20" s="49">
        <v>1.0456000000000001</v>
      </c>
      <c r="U20" s="48">
        <v>151.72999999999999</v>
      </c>
      <c r="V20" s="41">
        <v>1550.56</v>
      </c>
      <c r="W20" s="41">
        <v>1586.56</v>
      </c>
      <c r="X20" s="47">
        <f t="shared" si="5"/>
        <v>1866.8706962509561</v>
      </c>
      <c r="Y20" s="46">
        <v>1.2586999999999999</v>
      </c>
    </row>
    <row r="21" spans="2:25" x14ac:dyDescent="0.2">
      <c r="B21" s="45">
        <v>45707</v>
      </c>
      <c r="C21" s="44">
        <v>1939</v>
      </c>
      <c r="D21" s="43">
        <v>1940</v>
      </c>
      <c r="E21" s="42">
        <f t="shared" si="0"/>
        <v>1939.5</v>
      </c>
      <c r="F21" s="44">
        <v>1977</v>
      </c>
      <c r="G21" s="43">
        <v>1978</v>
      </c>
      <c r="H21" s="42">
        <f t="shared" si="1"/>
        <v>1977.5</v>
      </c>
      <c r="I21" s="44">
        <v>2090</v>
      </c>
      <c r="J21" s="43">
        <v>2095</v>
      </c>
      <c r="K21" s="42">
        <f t="shared" si="2"/>
        <v>2092.5</v>
      </c>
      <c r="L21" s="44">
        <v>2130</v>
      </c>
      <c r="M21" s="43">
        <v>2135</v>
      </c>
      <c r="N21" s="42">
        <f t="shared" si="3"/>
        <v>2132.5</v>
      </c>
      <c r="O21" s="44">
        <v>2165</v>
      </c>
      <c r="P21" s="43">
        <v>2170</v>
      </c>
      <c r="Q21" s="42">
        <f t="shared" si="4"/>
        <v>2167.5</v>
      </c>
      <c r="R21" s="50">
        <v>1940</v>
      </c>
      <c r="S21" s="49">
        <v>1.2585999999999999</v>
      </c>
      <c r="T21" s="49">
        <v>1.0428999999999999</v>
      </c>
      <c r="U21" s="48">
        <v>151.91999999999999</v>
      </c>
      <c r="V21" s="41">
        <v>1541.4</v>
      </c>
      <c r="W21" s="41">
        <v>1571.84</v>
      </c>
      <c r="X21" s="47">
        <f t="shared" si="5"/>
        <v>1860.1975261290634</v>
      </c>
      <c r="Y21" s="46">
        <v>1.2584</v>
      </c>
    </row>
    <row r="22" spans="2:25" x14ac:dyDescent="0.2">
      <c r="B22" s="45">
        <v>45708</v>
      </c>
      <c r="C22" s="44">
        <v>1969.5</v>
      </c>
      <c r="D22" s="43">
        <v>1970.5</v>
      </c>
      <c r="E22" s="42">
        <f t="shared" si="0"/>
        <v>1970</v>
      </c>
      <c r="F22" s="44">
        <v>2004</v>
      </c>
      <c r="G22" s="43">
        <v>2004.5</v>
      </c>
      <c r="H22" s="42">
        <f t="shared" si="1"/>
        <v>2004.25</v>
      </c>
      <c r="I22" s="44">
        <v>2108</v>
      </c>
      <c r="J22" s="43">
        <v>2113</v>
      </c>
      <c r="K22" s="42">
        <f t="shared" si="2"/>
        <v>2110.5</v>
      </c>
      <c r="L22" s="44">
        <v>2148</v>
      </c>
      <c r="M22" s="43">
        <v>2153</v>
      </c>
      <c r="N22" s="42">
        <f t="shared" si="3"/>
        <v>2150.5</v>
      </c>
      <c r="O22" s="44">
        <v>2183</v>
      </c>
      <c r="P22" s="43">
        <v>2188</v>
      </c>
      <c r="Q22" s="42">
        <f t="shared" si="4"/>
        <v>2185.5</v>
      </c>
      <c r="R22" s="50">
        <v>1970.5</v>
      </c>
      <c r="S22" s="49">
        <v>1.2599</v>
      </c>
      <c r="T22" s="49">
        <v>1.0436000000000001</v>
      </c>
      <c r="U22" s="48">
        <v>150.1</v>
      </c>
      <c r="V22" s="41">
        <v>1564.01</v>
      </c>
      <c r="W22" s="41">
        <v>1591.25</v>
      </c>
      <c r="X22" s="47">
        <f t="shared" si="5"/>
        <v>1888.1755461862781</v>
      </c>
      <c r="Y22" s="46">
        <v>1.2597</v>
      </c>
    </row>
    <row r="23" spans="2:25" x14ac:dyDescent="0.2">
      <c r="B23" s="45">
        <v>45709</v>
      </c>
      <c r="C23" s="44">
        <v>1955</v>
      </c>
      <c r="D23" s="43">
        <v>1956</v>
      </c>
      <c r="E23" s="42">
        <f t="shared" si="0"/>
        <v>1955.5</v>
      </c>
      <c r="F23" s="44">
        <v>1995</v>
      </c>
      <c r="G23" s="43">
        <v>1996</v>
      </c>
      <c r="H23" s="42">
        <f t="shared" si="1"/>
        <v>1995.5</v>
      </c>
      <c r="I23" s="44">
        <v>2095</v>
      </c>
      <c r="J23" s="43">
        <v>2100</v>
      </c>
      <c r="K23" s="42">
        <f t="shared" si="2"/>
        <v>2097.5</v>
      </c>
      <c r="L23" s="44">
        <v>2135</v>
      </c>
      <c r="M23" s="43">
        <v>2140</v>
      </c>
      <c r="N23" s="42">
        <f t="shared" si="3"/>
        <v>2137.5</v>
      </c>
      <c r="O23" s="44">
        <v>2170</v>
      </c>
      <c r="P23" s="43">
        <v>2175</v>
      </c>
      <c r="Q23" s="42">
        <f t="shared" si="4"/>
        <v>2172.5</v>
      </c>
      <c r="R23" s="50">
        <v>1956</v>
      </c>
      <c r="S23" s="49">
        <v>1.264</v>
      </c>
      <c r="T23" s="49">
        <v>1.0462</v>
      </c>
      <c r="U23" s="48">
        <v>150.47999999999999</v>
      </c>
      <c r="V23" s="41">
        <v>1547.47</v>
      </c>
      <c r="W23" s="41">
        <v>1579.36</v>
      </c>
      <c r="X23" s="47">
        <f t="shared" si="5"/>
        <v>1869.6233989676925</v>
      </c>
      <c r="Y23" s="46">
        <v>1.2638</v>
      </c>
    </row>
    <row r="24" spans="2:25" x14ac:dyDescent="0.2">
      <c r="B24" s="45">
        <v>45712</v>
      </c>
      <c r="C24" s="44">
        <v>1970</v>
      </c>
      <c r="D24" s="43">
        <v>1970.5</v>
      </c>
      <c r="E24" s="42">
        <f t="shared" si="0"/>
        <v>1970.25</v>
      </c>
      <c r="F24" s="44">
        <v>2002</v>
      </c>
      <c r="G24" s="43">
        <v>2003</v>
      </c>
      <c r="H24" s="42">
        <f t="shared" si="1"/>
        <v>2002.5</v>
      </c>
      <c r="I24" s="44">
        <v>2107</v>
      </c>
      <c r="J24" s="43">
        <v>2112</v>
      </c>
      <c r="K24" s="42">
        <f t="shared" si="2"/>
        <v>2109.5</v>
      </c>
      <c r="L24" s="44">
        <v>2148</v>
      </c>
      <c r="M24" s="43">
        <v>2153</v>
      </c>
      <c r="N24" s="42">
        <f t="shared" si="3"/>
        <v>2150.5</v>
      </c>
      <c r="O24" s="44">
        <v>2183</v>
      </c>
      <c r="P24" s="43">
        <v>2188</v>
      </c>
      <c r="Q24" s="42">
        <f t="shared" si="4"/>
        <v>2185.5</v>
      </c>
      <c r="R24" s="50">
        <v>1970.5</v>
      </c>
      <c r="S24" s="49">
        <v>1.2638</v>
      </c>
      <c r="T24" s="49">
        <v>1.0469999999999999</v>
      </c>
      <c r="U24" s="48">
        <v>149.78</v>
      </c>
      <c r="V24" s="41">
        <v>1559.19</v>
      </c>
      <c r="W24" s="41">
        <v>1585.15</v>
      </c>
      <c r="X24" s="47">
        <f t="shared" si="5"/>
        <v>1882.0439350525312</v>
      </c>
      <c r="Y24" s="46">
        <v>1.2636000000000001</v>
      </c>
    </row>
    <row r="25" spans="2:25" x14ac:dyDescent="0.2">
      <c r="B25" s="45">
        <v>45713</v>
      </c>
      <c r="C25" s="44">
        <v>1954.5</v>
      </c>
      <c r="D25" s="43">
        <v>1955</v>
      </c>
      <c r="E25" s="42">
        <f t="shared" si="0"/>
        <v>1954.75</v>
      </c>
      <c r="F25" s="44">
        <v>1982.5</v>
      </c>
      <c r="G25" s="43">
        <v>1983.5</v>
      </c>
      <c r="H25" s="42">
        <f t="shared" si="1"/>
        <v>1983</v>
      </c>
      <c r="I25" s="44">
        <v>2088</v>
      </c>
      <c r="J25" s="43">
        <v>2093</v>
      </c>
      <c r="K25" s="42">
        <f t="shared" si="2"/>
        <v>2090.5</v>
      </c>
      <c r="L25" s="44">
        <v>2128</v>
      </c>
      <c r="M25" s="43">
        <v>2133</v>
      </c>
      <c r="N25" s="42">
        <f t="shared" si="3"/>
        <v>2130.5</v>
      </c>
      <c r="O25" s="44">
        <v>2163</v>
      </c>
      <c r="P25" s="43">
        <v>2168</v>
      </c>
      <c r="Q25" s="42">
        <f t="shared" si="4"/>
        <v>2165.5</v>
      </c>
      <c r="R25" s="50">
        <v>1955</v>
      </c>
      <c r="S25" s="49">
        <v>1.2656000000000001</v>
      </c>
      <c r="T25" s="49">
        <v>1.0494000000000001</v>
      </c>
      <c r="U25" s="48">
        <v>149.69</v>
      </c>
      <c r="V25" s="41">
        <v>1544.72</v>
      </c>
      <c r="W25" s="41">
        <v>1567.49</v>
      </c>
      <c r="X25" s="47">
        <f t="shared" si="5"/>
        <v>1862.9693157995043</v>
      </c>
      <c r="Y25" s="46">
        <v>1.2654000000000001</v>
      </c>
    </row>
    <row r="26" spans="2:25" x14ac:dyDescent="0.2">
      <c r="B26" s="45">
        <v>45714</v>
      </c>
      <c r="C26" s="44">
        <v>1983</v>
      </c>
      <c r="D26" s="43">
        <v>1984</v>
      </c>
      <c r="E26" s="42">
        <f t="shared" si="0"/>
        <v>1983.5</v>
      </c>
      <c r="F26" s="44">
        <v>2004</v>
      </c>
      <c r="G26" s="43">
        <v>2005</v>
      </c>
      <c r="H26" s="42">
        <f t="shared" si="1"/>
        <v>2004.5</v>
      </c>
      <c r="I26" s="44">
        <v>2088</v>
      </c>
      <c r="J26" s="43">
        <v>2093</v>
      </c>
      <c r="K26" s="42">
        <f t="shared" si="2"/>
        <v>2090.5</v>
      </c>
      <c r="L26" s="44">
        <v>2128</v>
      </c>
      <c r="M26" s="43">
        <v>2133</v>
      </c>
      <c r="N26" s="42">
        <f t="shared" si="3"/>
        <v>2130.5</v>
      </c>
      <c r="O26" s="44">
        <v>2163</v>
      </c>
      <c r="P26" s="43">
        <v>2168</v>
      </c>
      <c r="Q26" s="42">
        <f t="shared" si="4"/>
        <v>2165.5</v>
      </c>
      <c r="R26" s="50">
        <v>1984</v>
      </c>
      <c r="S26" s="49">
        <v>1.2644</v>
      </c>
      <c r="T26" s="49">
        <v>1.0477000000000001</v>
      </c>
      <c r="U26" s="48">
        <v>149.62</v>
      </c>
      <c r="V26" s="41">
        <v>1569.12</v>
      </c>
      <c r="W26" s="41">
        <v>1585.98</v>
      </c>
      <c r="X26" s="47">
        <f t="shared" si="5"/>
        <v>1893.6718526295695</v>
      </c>
      <c r="Y26" s="46">
        <v>1.2642</v>
      </c>
    </row>
    <row r="27" spans="2:25" x14ac:dyDescent="0.2">
      <c r="B27" s="45">
        <v>45715</v>
      </c>
      <c r="C27" s="44">
        <v>1980</v>
      </c>
      <c r="D27" s="43">
        <v>1981</v>
      </c>
      <c r="E27" s="42">
        <f t="shared" si="0"/>
        <v>1980.5</v>
      </c>
      <c r="F27" s="44">
        <v>2004</v>
      </c>
      <c r="G27" s="43">
        <v>2005</v>
      </c>
      <c r="H27" s="42">
        <f t="shared" si="1"/>
        <v>2004.5</v>
      </c>
      <c r="I27" s="44">
        <v>2095</v>
      </c>
      <c r="J27" s="43">
        <v>2100</v>
      </c>
      <c r="K27" s="42">
        <f t="shared" si="2"/>
        <v>2097.5</v>
      </c>
      <c r="L27" s="44">
        <v>2135</v>
      </c>
      <c r="M27" s="43">
        <v>2140</v>
      </c>
      <c r="N27" s="42">
        <f t="shared" si="3"/>
        <v>2137.5</v>
      </c>
      <c r="O27" s="44">
        <v>2170</v>
      </c>
      <c r="P27" s="43">
        <v>2175</v>
      </c>
      <c r="Q27" s="42">
        <f t="shared" si="4"/>
        <v>2172.5</v>
      </c>
      <c r="R27" s="50">
        <v>1981</v>
      </c>
      <c r="S27" s="49">
        <v>1.2666999999999999</v>
      </c>
      <c r="T27" s="49">
        <v>1.0475000000000001</v>
      </c>
      <c r="U27" s="48">
        <v>149.66999999999999</v>
      </c>
      <c r="V27" s="41">
        <v>1563.91</v>
      </c>
      <c r="W27" s="41">
        <v>1583.1</v>
      </c>
      <c r="X27" s="47">
        <f t="shared" si="5"/>
        <v>1891.1694510739856</v>
      </c>
      <c r="Y27" s="46">
        <v>1.2665</v>
      </c>
    </row>
    <row r="28" spans="2:25" x14ac:dyDescent="0.2">
      <c r="B28" s="45">
        <v>45716</v>
      </c>
      <c r="C28" s="44">
        <v>1980</v>
      </c>
      <c r="D28" s="43">
        <v>1980.5</v>
      </c>
      <c r="E28" s="42">
        <f t="shared" si="0"/>
        <v>1980.25</v>
      </c>
      <c r="F28" s="44">
        <v>2005</v>
      </c>
      <c r="G28" s="43">
        <v>2006</v>
      </c>
      <c r="H28" s="42">
        <f t="shared" si="1"/>
        <v>2005.5</v>
      </c>
      <c r="I28" s="44">
        <v>2090</v>
      </c>
      <c r="J28" s="43">
        <v>2095</v>
      </c>
      <c r="K28" s="42">
        <f t="shared" si="2"/>
        <v>2092.5</v>
      </c>
      <c r="L28" s="44">
        <v>2130</v>
      </c>
      <c r="M28" s="43">
        <v>2135</v>
      </c>
      <c r="N28" s="42">
        <f t="shared" si="3"/>
        <v>2132.5</v>
      </c>
      <c r="O28" s="44">
        <v>2165</v>
      </c>
      <c r="P28" s="43">
        <v>2170</v>
      </c>
      <c r="Q28" s="42">
        <f t="shared" si="4"/>
        <v>2167.5</v>
      </c>
      <c r="R28" s="50">
        <v>1980.5</v>
      </c>
      <c r="S28" s="49">
        <v>1.2602</v>
      </c>
      <c r="T28" s="49">
        <v>1.0407999999999999</v>
      </c>
      <c r="U28" s="48">
        <v>150.66999999999999</v>
      </c>
      <c r="V28" s="41">
        <v>1571.58</v>
      </c>
      <c r="W28" s="41">
        <v>1592.06</v>
      </c>
      <c r="X28" s="47">
        <f t="shared" si="5"/>
        <v>1902.8631821675635</v>
      </c>
      <c r="Y28" s="46">
        <v>1.26</v>
      </c>
    </row>
    <row r="29" spans="2:25" x14ac:dyDescent="0.2">
      <c r="B29" s="40" t="s">
        <v>11</v>
      </c>
      <c r="C29" s="39">
        <f>ROUND(AVERAGE(C9:C28),2)</f>
        <v>1954.2</v>
      </c>
      <c r="D29" s="38">
        <f>ROUND(AVERAGE(D9:D28),2)</f>
        <v>1955.28</v>
      </c>
      <c r="E29" s="37">
        <f>ROUND(AVERAGE(C29:D29),2)</f>
        <v>1954.74</v>
      </c>
      <c r="F29" s="39">
        <f>ROUND(AVERAGE(F9:F28),2)</f>
        <v>1989.08</v>
      </c>
      <c r="G29" s="38">
        <f>ROUND(AVERAGE(G9:G28),2)</f>
        <v>1990.08</v>
      </c>
      <c r="H29" s="37">
        <f>ROUND(AVERAGE(F29:G29),2)</f>
        <v>1989.58</v>
      </c>
      <c r="I29" s="39">
        <f>ROUND(AVERAGE(I9:I28),2)</f>
        <v>2095.1</v>
      </c>
      <c r="J29" s="38">
        <f>ROUND(AVERAGE(J9:J28),2)</f>
        <v>2100.1</v>
      </c>
      <c r="K29" s="37">
        <f>ROUND(AVERAGE(I29:J29),2)</f>
        <v>2097.6</v>
      </c>
      <c r="L29" s="39">
        <f>ROUND(AVERAGE(L9:L28),2)</f>
        <v>2138.5500000000002</v>
      </c>
      <c r="M29" s="38">
        <f>ROUND(AVERAGE(M9:M28),2)</f>
        <v>2143.5500000000002</v>
      </c>
      <c r="N29" s="37">
        <f>ROUND(AVERAGE(L29:M29),2)</f>
        <v>2141.0500000000002</v>
      </c>
      <c r="O29" s="39">
        <f>ROUND(AVERAGE(O9:O28),2)</f>
        <v>2173.5500000000002</v>
      </c>
      <c r="P29" s="38">
        <f>ROUND(AVERAGE(P9:P28),2)</f>
        <v>2178.5500000000002</v>
      </c>
      <c r="Q29" s="37">
        <f>ROUND(AVERAGE(O29:P29),2)</f>
        <v>2176.0500000000002</v>
      </c>
      <c r="R29" s="36">
        <f>ROUND(AVERAGE(R9:R28),2)</f>
        <v>1955.28</v>
      </c>
      <c r="S29" s="35">
        <f>ROUND(AVERAGE(S9:S28),4)</f>
        <v>1.2531000000000001</v>
      </c>
      <c r="T29" s="34">
        <f>ROUND(AVERAGE(T9:T28),4)</f>
        <v>1.0409999999999999</v>
      </c>
      <c r="U29" s="167">
        <f>ROUND(AVERAGE(U9:U28),2)</f>
        <v>151.85</v>
      </c>
      <c r="V29" s="33">
        <f>AVERAGE(V9:V28)</f>
        <v>1560.4345000000001</v>
      </c>
      <c r="W29" s="33">
        <f>AVERAGE(W9:W28)</f>
        <v>1588.5065</v>
      </c>
      <c r="X29" s="33">
        <f>AVERAGE(X9:X28)</f>
        <v>1878.3343861820608</v>
      </c>
      <c r="Y29" s="32">
        <f>AVERAGE(Y9:Y28)</f>
        <v>1.2528349999999999</v>
      </c>
    </row>
    <row r="30" spans="2:25" x14ac:dyDescent="0.2">
      <c r="B30" s="31" t="s">
        <v>12</v>
      </c>
      <c r="C30" s="30">
        <f t="shared" ref="C30:Y30" si="6">MAX(C9:C28)</f>
        <v>1983</v>
      </c>
      <c r="D30" s="29">
        <f t="shared" si="6"/>
        <v>1984</v>
      </c>
      <c r="E30" s="28">
        <f t="shared" si="6"/>
        <v>1983.5</v>
      </c>
      <c r="F30" s="30">
        <f t="shared" si="6"/>
        <v>2008</v>
      </c>
      <c r="G30" s="29">
        <f t="shared" si="6"/>
        <v>2008.5</v>
      </c>
      <c r="H30" s="28">
        <f t="shared" si="6"/>
        <v>2008.25</v>
      </c>
      <c r="I30" s="30">
        <f t="shared" si="6"/>
        <v>2117</v>
      </c>
      <c r="J30" s="29">
        <f t="shared" si="6"/>
        <v>2122</v>
      </c>
      <c r="K30" s="28">
        <f t="shared" si="6"/>
        <v>2119.5</v>
      </c>
      <c r="L30" s="30">
        <f t="shared" si="6"/>
        <v>2170</v>
      </c>
      <c r="M30" s="29">
        <f t="shared" si="6"/>
        <v>2175</v>
      </c>
      <c r="N30" s="28">
        <f t="shared" si="6"/>
        <v>2172.5</v>
      </c>
      <c r="O30" s="30">
        <f t="shared" si="6"/>
        <v>2205</v>
      </c>
      <c r="P30" s="29">
        <f t="shared" si="6"/>
        <v>2210</v>
      </c>
      <c r="Q30" s="28">
        <f t="shared" si="6"/>
        <v>2207.5</v>
      </c>
      <c r="R30" s="27">
        <f t="shared" si="6"/>
        <v>1984</v>
      </c>
      <c r="S30" s="26">
        <f t="shared" si="6"/>
        <v>1.2666999999999999</v>
      </c>
      <c r="T30" s="25">
        <f t="shared" si="6"/>
        <v>1.0494000000000001</v>
      </c>
      <c r="U30" s="24">
        <f t="shared" si="6"/>
        <v>155.28</v>
      </c>
      <c r="V30" s="23">
        <f t="shared" si="6"/>
        <v>1592.73</v>
      </c>
      <c r="W30" s="23">
        <f t="shared" si="6"/>
        <v>1618.98</v>
      </c>
      <c r="X30" s="23">
        <f t="shared" si="6"/>
        <v>1909.5816464237514</v>
      </c>
      <c r="Y30" s="22">
        <f t="shared" si="6"/>
        <v>1.2665</v>
      </c>
    </row>
    <row r="31" spans="2:25" ht="13.5" thickBot="1" x14ac:dyDescent="0.25">
      <c r="B31" s="21" t="s">
        <v>13</v>
      </c>
      <c r="C31" s="20">
        <f t="shared" ref="C31:Y31" si="7">MIN(C9:C28)</f>
        <v>1906</v>
      </c>
      <c r="D31" s="19">
        <f t="shared" si="7"/>
        <v>1906.5</v>
      </c>
      <c r="E31" s="18">
        <f t="shared" si="7"/>
        <v>1906.25</v>
      </c>
      <c r="F31" s="20">
        <f t="shared" si="7"/>
        <v>1943</v>
      </c>
      <c r="G31" s="19">
        <f t="shared" si="7"/>
        <v>1944</v>
      </c>
      <c r="H31" s="18">
        <f t="shared" si="7"/>
        <v>1943.5</v>
      </c>
      <c r="I31" s="20">
        <f t="shared" si="7"/>
        <v>2068</v>
      </c>
      <c r="J31" s="19">
        <f t="shared" si="7"/>
        <v>2073</v>
      </c>
      <c r="K31" s="18">
        <f t="shared" si="7"/>
        <v>2070.5</v>
      </c>
      <c r="L31" s="20">
        <f t="shared" si="7"/>
        <v>2120</v>
      </c>
      <c r="M31" s="19">
        <f t="shared" si="7"/>
        <v>2125</v>
      </c>
      <c r="N31" s="18">
        <f t="shared" si="7"/>
        <v>2122.5</v>
      </c>
      <c r="O31" s="20">
        <f t="shared" si="7"/>
        <v>2155</v>
      </c>
      <c r="P31" s="19">
        <f t="shared" si="7"/>
        <v>2160</v>
      </c>
      <c r="Q31" s="18">
        <f t="shared" si="7"/>
        <v>2157.5</v>
      </c>
      <c r="R31" s="17">
        <f t="shared" si="7"/>
        <v>1906.5</v>
      </c>
      <c r="S31" s="16">
        <f t="shared" si="7"/>
        <v>1.2345999999999999</v>
      </c>
      <c r="T31" s="15">
        <f t="shared" si="7"/>
        <v>1.0259</v>
      </c>
      <c r="U31" s="14">
        <f t="shared" si="7"/>
        <v>149.62</v>
      </c>
      <c r="V31" s="13">
        <f t="shared" si="7"/>
        <v>1535.64</v>
      </c>
      <c r="W31" s="13">
        <f t="shared" si="7"/>
        <v>1566.23</v>
      </c>
      <c r="X31" s="13">
        <f t="shared" si="7"/>
        <v>1846.4891041162227</v>
      </c>
      <c r="Y31" s="12">
        <f t="shared" si="7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9" sqref="P9:Q2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45691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45691</v>
      </c>
      <c r="C9" s="44">
        <v>29550</v>
      </c>
      <c r="D9" s="43">
        <v>29565</v>
      </c>
      <c r="E9" s="42">
        <f t="shared" ref="E9:E28" si="0">AVERAGE(C9:D9)</f>
        <v>29557.5</v>
      </c>
      <c r="F9" s="44">
        <v>29750</v>
      </c>
      <c r="G9" s="43">
        <v>29775</v>
      </c>
      <c r="H9" s="42">
        <f t="shared" ref="H9:H28" si="1">AVERAGE(F9:G9)</f>
        <v>29762.5</v>
      </c>
      <c r="I9" s="44">
        <v>29775</v>
      </c>
      <c r="J9" s="43">
        <v>29825</v>
      </c>
      <c r="K9" s="42">
        <f t="shared" ref="K9:K28" si="2">AVERAGE(I9:J9)</f>
        <v>29800</v>
      </c>
      <c r="L9" s="50">
        <v>29565</v>
      </c>
      <c r="M9" s="49">
        <v>1.2345999999999999</v>
      </c>
      <c r="N9" s="51">
        <v>1.0259</v>
      </c>
      <c r="O9" s="48">
        <v>154.58000000000001</v>
      </c>
      <c r="P9" s="41">
        <f>L9/M9</f>
        <v>23947.027377288192</v>
      </c>
      <c r="Q9" s="41">
        <f>G9/M9</f>
        <v>24117.122954803177</v>
      </c>
      <c r="R9" s="47">
        <f t="shared" ref="R9:R28" si="3">L9/N9</f>
        <v>28818.598303928258</v>
      </c>
      <c r="S9" s="46">
        <v>1.2343</v>
      </c>
    </row>
    <row r="10" spans="1:19" x14ac:dyDescent="0.2">
      <c r="B10" s="45">
        <v>45692</v>
      </c>
      <c r="C10" s="44">
        <v>30150</v>
      </c>
      <c r="D10" s="43">
        <v>30175</v>
      </c>
      <c r="E10" s="42">
        <f t="shared" si="0"/>
        <v>30162.5</v>
      </c>
      <c r="F10" s="44">
        <v>30240</v>
      </c>
      <c r="G10" s="43">
        <v>30260</v>
      </c>
      <c r="H10" s="42">
        <f t="shared" si="1"/>
        <v>30250</v>
      </c>
      <c r="I10" s="44">
        <v>30245</v>
      </c>
      <c r="J10" s="43">
        <v>30295</v>
      </c>
      <c r="K10" s="42">
        <f t="shared" si="2"/>
        <v>30270</v>
      </c>
      <c r="L10" s="50">
        <v>30175</v>
      </c>
      <c r="M10" s="49">
        <v>1.2415</v>
      </c>
      <c r="N10" s="49">
        <v>1.0325</v>
      </c>
      <c r="O10" s="48">
        <v>155.28</v>
      </c>
      <c r="P10" s="41">
        <f t="shared" ref="P10:P28" si="4">L10/M10</f>
        <v>24305.275875956504</v>
      </c>
      <c r="Q10" s="41">
        <f t="shared" ref="Q10:Q28" si="5">G10/M10</f>
        <v>24373.741441804268</v>
      </c>
      <c r="R10" s="47">
        <f t="shared" si="3"/>
        <v>29225.181598062954</v>
      </c>
      <c r="S10" s="46">
        <v>1.2412000000000001</v>
      </c>
    </row>
    <row r="11" spans="1:19" x14ac:dyDescent="0.2">
      <c r="B11" s="45">
        <v>45693</v>
      </c>
      <c r="C11" s="44">
        <v>30280</v>
      </c>
      <c r="D11" s="43">
        <v>30285</v>
      </c>
      <c r="E11" s="42">
        <f t="shared" si="0"/>
        <v>30282.5</v>
      </c>
      <c r="F11" s="44">
        <v>30450</v>
      </c>
      <c r="G11" s="43">
        <v>30500</v>
      </c>
      <c r="H11" s="42">
        <f t="shared" si="1"/>
        <v>30475</v>
      </c>
      <c r="I11" s="44">
        <v>30415</v>
      </c>
      <c r="J11" s="43">
        <v>30465</v>
      </c>
      <c r="K11" s="42">
        <f t="shared" si="2"/>
        <v>30440</v>
      </c>
      <c r="L11" s="50">
        <v>30285</v>
      </c>
      <c r="M11" s="49">
        <v>1.2538</v>
      </c>
      <c r="N11" s="49">
        <v>1.0419</v>
      </c>
      <c r="O11" s="48">
        <v>152.87</v>
      </c>
      <c r="P11" s="41">
        <f t="shared" si="4"/>
        <v>24154.5701068751</v>
      </c>
      <c r="Q11" s="41">
        <f t="shared" si="5"/>
        <v>24326.048811612698</v>
      </c>
      <c r="R11" s="47">
        <f t="shared" si="3"/>
        <v>29067.088972070254</v>
      </c>
      <c r="S11" s="46">
        <v>1.2535000000000001</v>
      </c>
    </row>
    <row r="12" spans="1:19" x14ac:dyDescent="0.2">
      <c r="B12" s="45">
        <v>45694</v>
      </c>
      <c r="C12" s="44">
        <v>31050</v>
      </c>
      <c r="D12" s="43">
        <v>31100</v>
      </c>
      <c r="E12" s="42">
        <f t="shared" si="0"/>
        <v>31075</v>
      </c>
      <c r="F12" s="44">
        <v>31075</v>
      </c>
      <c r="G12" s="43">
        <v>31125</v>
      </c>
      <c r="H12" s="42">
        <f t="shared" si="1"/>
        <v>31100</v>
      </c>
      <c r="I12" s="44">
        <v>31025</v>
      </c>
      <c r="J12" s="43">
        <v>31075</v>
      </c>
      <c r="K12" s="42">
        <f t="shared" si="2"/>
        <v>31050</v>
      </c>
      <c r="L12" s="50">
        <v>31100</v>
      </c>
      <c r="M12" s="49">
        <v>1.2375</v>
      </c>
      <c r="N12" s="49">
        <v>1.0362</v>
      </c>
      <c r="O12" s="48">
        <v>152.38</v>
      </c>
      <c r="P12" s="41">
        <f t="shared" si="4"/>
        <v>25131.313131313131</v>
      </c>
      <c r="Q12" s="41">
        <f t="shared" si="5"/>
        <v>25151.515151515152</v>
      </c>
      <c r="R12" s="47">
        <f t="shared" si="3"/>
        <v>30013.510905230651</v>
      </c>
      <c r="S12" s="46">
        <v>1.2372000000000001</v>
      </c>
    </row>
    <row r="13" spans="1:19" x14ac:dyDescent="0.2">
      <c r="B13" s="45">
        <v>45695</v>
      </c>
      <c r="C13" s="44">
        <v>31105</v>
      </c>
      <c r="D13" s="43">
        <v>31110</v>
      </c>
      <c r="E13" s="42">
        <f t="shared" si="0"/>
        <v>31107.5</v>
      </c>
      <c r="F13" s="44">
        <v>31215</v>
      </c>
      <c r="G13" s="43">
        <v>31235</v>
      </c>
      <c r="H13" s="42">
        <f t="shared" si="1"/>
        <v>31225</v>
      </c>
      <c r="I13" s="44">
        <v>31185</v>
      </c>
      <c r="J13" s="43">
        <v>31235</v>
      </c>
      <c r="K13" s="42">
        <f t="shared" si="2"/>
        <v>31210</v>
      </c>
      <c r="L13" s="50">
        <v>31110</v>
      </c>
      <c r="M13" s="49">
        <v>1.2446999999999999</v>
      </c>
      <c r="N13" s="49">
        <v>1.0374000000000001</v>
      </c>
      <c r="O13" s="48">
        <v>152.02000000000001</v>
      </c>
      <c r="P13" s="41">
        <f t="shared" si="4"/>
        <v>24993.974451675105</v>
      </c>
      <c r="Q13" s="41">
        <f t="shared" si="5"/>
        <v>25094.400257090063</v>
      </c>
      <c r="R13" s="47">
        <f t="shared" si="3"/>
        <v>29988.432620011565</v>
      </c>
      <c r="S13" s="46">
        <v>1.2444</v>
      </c>
    </row>
    <row r="14" spans="1:19" x14ac:dyDescent="0.2">
      <c r="B14" s="45">
        <v>45698</v>
      </c>
      <c r="C14" s="44">
        <v>31150</v>
      </c>
      <c r="D14" s="43">
        <v>31200</v>
      </c>
      <c r="E14" s="42">
        <f t="shared" si="0"/>
        <v>31175</v>
      </c>
      <c r="F14" s="44">
        <v>31175</v>
      </c>
      <c r="G14" s="43">
        <v>31180</v>
      </c>
      <c r="H14" s="42">
        <f t="shared" si="1"/>
        <v>31177.5</v>
      </c>
      <c r="I14" s="44">
        <v>31110</v>
      </c>
      <c r="J14" s="43">
        <v>31160</v>
      </c>
      <c r="K14" s="42">
        <f t="shared" si="2"/>
        <v>31135</v>
      </c>
      <c r="L14" s="50">
        <v>31200</v>
      </c>
      <c r="M14" s="49">
        <v>1.2387999999999999</v>
      </c>
      <c r="N14" s="49">
        <v>1.0314000000000001</v>
      </c>
      <c r="O14" s="48">
        <v>152.1</v>
      </c>
      <c r="P14" s="41">
        <f t="shared" si="4"/>
        <v>25185.663545366486</v>
      </c>
      <c r="Q14" s="41">
        <f t="shared" si="5"/>
        <v>25169.518889247662</v>
      </c>
      <c r="R14" s="47">
        <f t="shared" si="3"/>
        <v>30250.145433391503</v>
      </c>
      <c r="S14" s="46">
        <v>1.2385999999999999</v>
      </c>
    </row>
    <row r="15" spans="1:19" x14ac:dyDescent="0.2">
      <c r="B15" s="45">
        <v>45699</v>
      </c>
      <c r="C15" s="44">
        <v>30850</v>
      </c>
      <c r="D15" s="43">
        <v>30875</v>
      </c>
      <c r="E15" s="42">
        <f t="shared" si="0"/>
        <v>30862.5</v>
      </c>
      <c r="F15" s="44">
        <v>31025</v>
      </c>
      <c r="G15" s="43">
        <v>31075</v>
      </c>
      <c r="H15" s="42">
        <f t="shared" si="1"/>
        <v>31050</v>
      </c>
      <c r="I15" s="44">
        <v>30935</v>
      </c>
      <c r="J15" s="43">
        <v>30985</v>
      </c>
      <c r="K15" s="42">
        <f t="shared" si="2"/>
        <v>30960</v>
      </c>
      <c r="L15" s="50">
        <v>30875</v>
      </c>
      <c r="M15" s="49">
        <v>1.2381</v>
      </c>
      <c r="N15" s="49">
        <v>1.0323</v>
      </c>
      <c r="O15" s="48">
        <v>152.38</v>
      </c>
      <c r="P15" s="41">
        <f t="shared" si="4"/>
        <v>24937.404086907358</v>
      </c>
      <c r="Q15" s="41">
        <f t="shared" si="5"/>
        <v>25098.941927146436</v>
      </c>
      <c r="R15" s="47">
        <f t="shared" si="3"/>
        <v>29908.94119926378</v>
      </c>
      <c r="S15" s="46">
        <v>1.2379</v>
      </c>
    </row>
    <row r="16" spans="1:19" x14ac:dyDescent="0.2">
      <c r="B16" s="45">
        <v>45700</v>
      </c>
      <c r="C16" s="44">
        <v>31525</v>
      </c>
      <c r="D16" s="43">
        <v>31575</v>
      </c>
      <c r="E16" s="42">
        <f t="shared" si="0"/>
        <v>31550</v>
      </c>
      <c r="F16" s="44">
        <v>31675</v>
      </c>
      <c r="G16" s="43">
        <v>31700</v>
      </c>
      <c r="H16" s="42">
        <f t="shared" si="1"/>
        <v>31687.5</v>
      </c>
      <c r="I16" s="44">
        <v>31595</v>
      </c>
      <c r="J16" s="43">
        <v>31645</v>
      </c>
      <c r="K16" s="42">
        <f t="shared" si="2"/>
        <v>31620</v>
      </c>
      <c r="L16" s="50">
        <v>31575</v>
      </c>
      <c r="M16" s="49">
        <v>1.2453000000000001</v>
      </c>
      <c r="N16" s="49">
        <v>1.0374000000000001</v>
      </c>
      <c r="O16" s="48">
        <v>153.57</v>
      </c>
      <c r="P16" s="41">
        <f t="shared" si="4"/>
        <v>25355.33606359913</v>
      </c>
      <c r="Q16" s="41">
        <f t="shared" si="5"/>
        <v>25455.713482694933</v>
      </c>
      <c r="R16" s="47">
        <f t="shared" si="3"/>
        <v>30436.668594563329</v>
      </c>
      <c r="S16" s="46">
        <v>1.2451000000000001</v>
      </c>
    </row>
    <row r="17" spans="2:19" x14ac:dyDescent="0.2">
      <c r="B17" s="45">
        <v>45701</v>
      </c>
      <c r="C17" s="44">
        <v>31615</v>
      </c>
      <c r="D17" s="43">
        <v>31635</v>
      </c>
      <c r="E17" s="42">
        <f t="shared" si="0"/>
        <v>31625</v>
      </c>
      <c r="F17" s="44">
        <v>31700</v>
      </c>
      <c r="G17" s="43">
        <v>31750</v>
      </c>
      <c r="H17" s="42">
        <f t="shared" si="1"/>
        <v>31725</v>
      </c>
      <c r="I17" s="44">
        <v>31585</v>
      </c>
      <c r="J17" s="43">
        <v>31635</v>
      </c>
      <c r="K17" s="42">
        <f t="shared" si="2"/>
        <v>31610</v>
      </c>
      <c r="L17" s="50">
        <v>31635</v>
      </c>
      <c r="M17" s="49">
        <v>1.2466999999999999</v>
      </c>
      <c r="N17" s="49">
        <v>1.0389999999999999</v>
      </c>
      <c r="O17" s="48">
        <v>153.87</v>
      </c>
      <c r="P17" s="41">
        <f t="shared" si="4"/>
        <v>25374.989973530122</v>
      </c>
      <c r="Q17" s="41">
        <f t="shared" si="5"/>
        <v>25467.233496430577</v>
      </c>
      <c r="R17" s="47">
        <f t="shared" si="3"/>
        <v>30447.545717035613</v>
      </c>
      <c r="S17" s="46">
        <v>1.2464999999999999</v>
      </c>
    </row>
    <row r="18" spans="2:19" x14ac:dyDescent="0.2">
      <c r="B18" s="45">
        <v>45702</v>
      </c>
      <c r="C18" s="44">
        <v>32525</v>
      </c>
      <c r="D18" s="43">
        <v>32575</v>
      </c>
      <c r="E18" s="42">
        <f t="shared" si="0"/>
        <v>32550</v>
      </c>
      <c r="F18" s="44">
        <v>32605</v>
      </c>
      <c r="G18" s="43">
        <v>32610</v>
      </c>
      <c r="H18" s="42">
        <f t="shared" si="1"/>
        <v>32607.5</v>
      </c>
      <c r="I18" s="44">
        <v>32350</v>
      </c>
      <c r="J18" s="43">
        <v>32400</v>
      </c>
      <c r="K18" s="42">
        <f t="shared" si="2"/>
        <v>32375</v>
      </c>
      <c r="L18" s="50">
        <v>32575</v>
      </c>
      <c r="M18" s="49">
        <v>1.2585999999999999</v>
      </c>
      <c r="N18" s="49">
        <v>1.0471999999999999</v>
      </c>
      <c r="O18" s="48">
        <v>152.74</v>
      </c>
      <c r="P18" s="41">
        <f t="shared" si="4"/>
        <v>25881.932305736533</v>
      </c>
      <c r="Q18" s="41">
        <f t="shared" si="5"/>
        <v>25909.740982043542</v>
      </c>
      <c r="R18" s="47">
        <f t="shared" si="3"/>
        <v>31106.760886172655</v>
      </c>
      <c r="S18" s="46">
        <v>1.2584</v>
      </c>
    </row>
    <row r="19" spans="2:19" x14ac:dyDescent="0.2">
      <c r="B19" s="45">
        <v>45705</v>
      </c>
      <c r="C19" s="44">
        <v>32465</v>
      </c>
      <c r="D19" s="43">
        <v>32485</v>
      </c>
      <c r="E19" s="42">
        <f t="shared" si="0"/>
        <v>32475</v>
      </c>
      <c r="F19" s="44">
        <v>32575</v>
      </c>
      <c r="G19" s="43">
        <v>32600</v>
      </c>
      <c r="H19" s="42">
        <f t="shared" si="1"/>
        <v>32587.5</v>
      </c>
      <c r="I19" s="44">
        <v>32370</v>
      </c>
      <c r="J19" s="43">
        <v>32420</v>
      </c>
      <c r="K19" s="42">
        <f t="shared" si="2"/>
        <v>32395</v>
      </c>
      <c r="L19" s="50">
        <v>32485</v>
      </c>
      <c r="M19" s="49">
        <v>1.2595000000000001</v>
      </c>
      <c r="N19" s="49">
        <v>1.0472999999999999</v>
      </c>
      <c r="O19" s="48">
        <v>151.51</v>
      </c>
      <c r="P19" s="41">
        <f t="shared" si="4"/>
        <v>25791.98094481937</v>
      </c>
      <c r="Q19" s="41">
        <f t="shared" si="5"/>
        <v>25883.287018658197</v>
      </c>
      <c r="R19" s="47">
        <f t="shared" si="3"/>
        <v>31017.855437792423</v>
      </c>
      <c r="S19" s="46">
        <v>1.2593000000000001</v>
      </c>
    </row>
    <row r="20" spans="2:19" x14ac:dyDescent="0.2">
      <c r="B20" s="45">
        <v>45706</v>
      </c>
      <c r="C20" s="44">
        <v>32750</v>
      </c>
      <c r="D20" s="43">
        <v>32850</v>
      </c>
      <c r="E20" s="42">
        <f t="shared" si="0"/>
        <v>32800</v>
      </c>
      <c r="F20" s="44">
        <v>32950</v>
      </c>
      <c r="G20" s="43">
        <v>32975</v>
      </c>
      <c r="H20" s="42">
        <f t="shared" si="1"/>
        <v>32962.5</v>
      </c>
      <c r="I20" s="44">
        <v>32730</v>
      </c>
      <c r="J20" s="43">
        <v>32780</v>
      </c>
      <c r="K20" s="42">
        <f t="shared" si="2"/>
        <v>32755</v>
      </c>
      <c r="L20" s="50">
        <v>32850</v>
      </c>
      <c r="M20" s="49">
        <v>1.2588999999999999</v>
      </c>
      <c r="N20" s="49">
        <v>1.0456000000000001</v>
      </c>
      <c r="O20" s="48">
        <v>151.72999999999999</v>
      </c>
      <c r="P20" s="41">
        <f t="shared" si="4"/>
        <v>26094.209230280405</v>
      </c>
      <c r="Q20" s="41">
        <f t="shared" si="5"/>
        <v>26193.502263881168</v>
      </c>
      <c r="R20" s="47">
        <f t="shared" si="3"/>
        <v>31417.36801836266</v>
      </c>
      <c r="S20" s="46">
        <v>1.2586999999999999</v>
      </c>
    </row>
    <row r="21" spans="2:19" x14ac:dyDescent="0.2">
      <c r="B21" s="45">
        <v>45707</v>
      </c>
      <c r="C21" s="44">
        <v>32575</v>
      </c>
      <c r="D21" s="43">
        <v>32625</v>
      </c>
      <c r="E21" s="42">
        <f t="shared" si="0"/>
        <v>32600</v>
      </c>
      <c r="F21" s="44">
        <v>32670</v>
      </c>
      <c r="G21" s="43">
        <v>32675</v>
      </c>
      <c r="H21" s="42">
        <f t="shared" si="1"/>
        <v>32672.5</v>
      </c>
      <c r="I21" s="44">
        <v>32375</v>
      </c>
      <c r="J21" s="43">
        <v>32425</v>
      </c>
      <c r="K21" s="42">
        <f t="shared" si="2"/>
        <v>32400</v>
      </c>
      <c r="L21" s="50">
        <v>32625</v>
      </c>
      <c r="M21" s="49">
        <v>1.2585999999999999</v>
      </c>
      <c r="N21" s="49">
        <v>1.0428999999999999</v>
      </c>
      <c r="O21" s="48">
        <v>151.91999999999999</v>
      </c>
      <c r="P21" s="41">
        <f t="shared" si="4"/>
        <v>25921.658986175116</v>
      </c>
      <c r="Q21" s="41">
        <f t="shared" si="5"/>
        <v>25961.3856666137</v>
      </c>
      <c r="R21" s="47">
        <f t="shared" si="3"/>
        <v>31282.96097420654</v>
      </c>
      <c r="S21" s="46">
        <v>1.2584</v>
      </c>
    </row>
    <row r="22" spans="2:19" x14ac:dyDescent="0.2">
      <c r="B22" s="45">
        <v>45708</v>
      </c>
      <c r="C22" s="44">
        <v>33050</v>
      </c>
      <c r="D22" s="43">
        <v>33055</v>
      </c>
      <c r="E22" s="42">
        <f t="shared" si="0"/>
        <v>33052.5</v>
      </c>
      <c r="F22" s="44">
        <v>33140</v>
      </c>
      <c r="G22" s="43">
        <v>33160</v>
      </c>
      <c r="H22" s="42">
        <f t="shared" si="1"/>
        <v>33150</v>
      </c>
      <c r="I22" s="44">
        <v>32860</v>
      </c>
      <c r="J22" s="43">
        <v>32910</v>
      </c>
      <c r="K22" s="42">
        <f t="shared" si="2"/>
        <v>32885</v>
      </c>
      <c r="L22" s="50">
        <v>33055</v>
      </c>
      <c r="M22" s="49">
        <v>1.2599</v>
      </c>
      <c r="N22" s="49">
        <v>1.0436000000000001</v>
      </c>
      <c r="O22" s="48">
        <v>150.1</v>
      </c>
      <c r="P22" s="41">
        <f t="shared" si="4"/>
        <v>26236.209222954203</v>
      </c>
      <c r="Q22" s="41">
        <f t="shared" si="5"/>
        <v>26319.549170569091</v>
      </c>
      <c r="R22" s="47">
        <f t="shared" si="3"/>
        <v>31674.013031812952</v>
      </c>
      <c r="S22" s="46">
        <v>1.2597</v>
      </c>
    </row>
    <row r="23" spans="2:19" x14ac:dyDescent="0.2">
      <c r="B23" s="45">
        <v>45709</v>
      </c>
      <c r="C23" s="44">
        <v>33425</v>
      </c>
      <c r="D23" s="43">
        <v>33450</v>
      </c>
      <c r="E23" s="42">
        <f t="shared" si="0"/>
        <v>33437.5</v>
      </c>
      <c r="F23" s="44">
        <v>33425</v>
      </c>
      <c r="G23" s="43">
        <v>33475</v>
      </c>
      <c r="H23" s="42">
        <f t="shared" si="1"/>
        <v>33450</v>
      </c>
      <c r="I23" s="44">
        <v>33185</v>
      </c>
      <c r="J23" s="43">
        <v>33235</v>
      </c>
      <c r="K23" s="42">
        <f t="shared" si="2"/>
        <v>33210</v>
      </c>
      <c r="L23" s="50">
        <v>33450</v>
      </c>
      <c r="M23" s="49">
        <v>1.264</v>
      </c>
      <c r="N23" s="49">
        <v>1.0462</v>
      </c>
      <c r="O23" s="48">
        <v>150.47999999999999</v>
      </c>
      <c r="P23" s="41">
        <f t="shared" si="4"/>
        <v>26463.607594936708</v>
      </c>
      <c r="Q23" s="41">
        <f t="shared" si="5"/>
        <v>26483.386075949365</v>
      </c>
      <c r="R23" s="47">
        <f t="shared" si="3"/>
        <v>31972.854138787992</v>
      </c>
      <c r="S23" s="46">
        <v>1.2638</v>
      </c>
    </row>
    <row r="24" spans="2:19" x14ac:dyDescent="0.2">
      <c r="B24" s="45">
        <v>45712</v>
      </c>
      <c r="C24" s="44">
        <v>33650</v>
      </c>
      <c r="D24" s="43">
        <v>33700</v>
      </c>
      <c r="E24" s="42">
        <f t="shared" si="0"/>
        <v>33675</v>
      </c>
      <c r="F24" s="44">
        <v>33675</v>
      </c>
      <c r="G24" s="43">
        <v>33685</v>
      </c>
      <c r="H24" s="42">
        <f t="shared" si="1"/>
        <v>33680</v>
      </c>
      <c r="I24" s="44">
        <v>33320</v>
      </c>
      <c r="J24" s="43">
        <v>33370</v>
      </c>
      <c r="K24" s="42">
        <f t="shared" si="2"/>
        <v>33345</v>
      </c>
      <c r="L24" s="50">
        <v>33700</v>
      </c>
      <c r="M24" s="49">
        <v>1.2638</v>
      </c>
      <c r="N24" s="49">
        <v>1.0469999999999999</v>
      </c>
      <c r="O24" s="48">
        <v>149.78</v>
      </c>
      <c r="P24" s="41">
        <f t="shared" si="4"/>
        <v>26665.611647412563</v>
      </c>
      <c r="Q24" s="41">
        <f t="shared" si="5"/>
        <v>26653.742680803924</v>
      </c>
      <c r="R24" s="47">
        <f t="shared" si="3"/>
        <v>32187.201528175741</v>
      </c>
      <c r="S24" s="46">
        <v>1.2636000000000001</v>
      </c>
    </row>
    <row r="25" spans="2:19" x14ac:dyDescent="0.2">
      <c r="B25" s="45">
        <v>45713</v>
      </c>
      <c r="C25" s="44">
        <v>33100</v>
      </c>
      <c r="D25" s="43">
        <v>33125</v>
      </c>
      <c r="E25" s="42">
        <f t="shared" si="0"/>
        <v>33112.5</v>
      </c>
      <c r="F25" s="44">
        <v>33100</v>
      </c>
      <c r="G25" s="43">
        <v>33150</v>
      </c>
      <c r="H25" s="42">
        <f t="shared" si="1"/>
        <v>33125</v>
      </c>
      <c r="I25" s="44">
        <v>32690</v>
      </c>
      <c r="J25" s="43">
        <v>32740</v>
      </c>
      <c r="K25" s="42">
        <f t="shared" si="2"/>
        <v>32715</v>
      </c>
      <c r="L25" s="50">
        <v>33125</v>
      </c>
      <c r="M25" s="49">
        <v>1.2656000000000001</v>
      </c>
      <c r="N25" s="49">
        <v>1.0494000000000001</v>
      </c>
      <c r="O25" s="48">
        <v>149.69</v>
      </c>
      <c r="P25" s="41">
        <f t="shared" si="4"/>
        <v>26173.356510745889</v>
      </c>
      <c r="Q25" s="41">
        <f t="shared" si="5"/>
        <v>26193.109987357773</v>
      </c>
      <c r="R25" s="47">
        <f t="shared" si="3"/>
        <v>31565.656565656562</v>
      </c>
      <c r="S25" s="46">
        <v>1.2654000000000001</v>
      </c>
    </row>
    <row r="26" spans="2:19" x14ac:dyDescent="0.2">
      <c r="B26" s="45">
        <v>45714</v>
      </c>
      <c r="C26" s="44">
        <v>32990</v>
      </c>
      <c r="D26" s="43">
        <v>32995</v>
      </c>
      <c r="E26" s="42">
        <f t="shared" si="0"/>
        <v>32992.5</v>
      </c>
      <c r="F26" s="44">
        <v>32925</v>
      </c>
      <c r="G26" s="43">
        <v>32950</v>
      </c>
      <c r="H26" s="42">
        <f t="shared" si="1"/>
        <v>32937.5</v>
      </c>
      <c r="I26" s="44">
        <v>32530</v>
      </c>
      <c r="J26" s="43">
        <v>32580</v>
      </c>
      <c r="K26" s="42">
        <f t="shared" si="2"/>
        <v>32555</v>
      </c>
      <c r="L26" s="50">
        <v>32995</v>
      </c>
      <c r="M26" s="49">
        <v>1.2644</v>
      </c>
      <c r="N26" s="49">
        <v>1.0477000000000001</v>
      </c>
      <c r="O26" s="48">
        <v>149.62</v>
      </c>
      <c r="P26" s="41">
        <f t="shared" si="4"/>
        <v>26095.381208478331</v>
      </c>
      <c r="Q26" s="41">
        <f t="shared" si="5"/>
        <v>26059.791205314774</v>
      </c>
      <c r="R26" s="47">
        <f t="shared" si="3"/>
        <v>31492.793738665645</v>
      </c>
      <c r="S26" s="46">
        <v>1.2642</v>
      </c>
    </row>
    <row r="27" spans="2:19" x14ac:dyDescent="0.2">
      <c r="B27" s="45">
        <v>45715</v>
      </c>
      <c r="C27" s="44">
        <v>31790</v>
      </c>
      <c r="D27" s="43">
        <v>31795</v>
      </c>
      <c r="E27" s="42">
        <f t="shared" si="0"/>
        <v>31792.5</v>
      </c>
      <c r="F27" s="44">
        <v>31850</v>
      </c>
      <c r="G27" s="43">
        <v>31900</v>
      </c>
      <c r="H27" s="42">
        <f t="shared" si="1"/>
        <v>31875</v>
      </c>
      <c r="I27" s="44">
        <v>31515</v>
      </c>
      <c r="J27" s="43">
        <v>31565</v>
      </c>
      <c r="K27" s="42">
        <f t="shared" si="2"/>
        <v>31540</v>
      </c>
      <c r="L27" s="50">
        <v>31795</v>
      </c>
      <c r="M27" s="49">
        <v>1.2666999999999999</v>
      </c>
      <c r="N27" s="49">
        <v>1.0475000000000001</v>
      </c>
      <c r="O27" s="48">
        <v>149.66999999999999</v>
      </c>
      <c r="P27" s="41">
        <f t="shared" si="4"/>
        <v>25100.655245914582</v>
      </c>
      <c r="Q27" s="41">
        <f t="shared" si="5"/>
        <v>25183.54780137365</v>
      </c>
      <c r="R27" s="47">
        <f t="shared" si="3"/>
        <v>30353.221957040569</v>
      </c>
      <c r="S27" s="46">
        <v>1.2665</v>
      </c>
    </row>
    <row r="28" spans="2:19" x14ac:dyDescent="0.2">
      <c r="B28" s="45">
        <v>45716</v>
      </c>
      <c r="C28" s="44">
        <v>31300</v>
      </c>
      <c r="D28" s="43">
        <v>31350</v>
      </c>
      <c r="E28" s="42">
        <f t="shared" si="0"/>
        <v>31325</v>
      </c>
      <c r="F28" s="44">
        <v>31400</v>
      </c>
      <c r="G28" s="43">
        <v>31405</v>
      </c>
      <c r="H28" s="42">
        <f t="shared" si="1"/>
        <v>31402.5</v>
      </c>
      <c r="I28" s="44">
        <v>31135</v>
      </c>
      <c r="J28" s="43">
        <v>31185</v>
      </c>
      <c r="K28" s="42">
        <f t="shared" si="2"/>
        <v>31160</v>
      </c>
      <c r="L28" s="50">
        <v>31350</v>
      </c>
      <c r="M28" s="49">
        <v>1.2602</v>
      </c>
      <c r="N28" s="49">
        <v>1.0407999999999999</v>
      </c>
      <c r="O28" s="48">
        <v>150.66999999999999</v>
      </c>
      <c r="P28" s="41">
        <f t="shared" si="4"/>
        <v>24877.00365021425</v>
      </c>
      <c r="Q28" s="41">
        <f t="shared" si="5"/>
        <v>24920.647516267258</v>
      </c>
      <c r="R28" s="47">
        <f t="shared" si="3"/>
        <v>30121.060722521139</v>
      </c>
      <c r="S28" s="46">
        <v>1.26</v>
      </c>
    </row>
    <row r="29" spans="2:19" x14ac:dyDescent="0.2">
      <c r="B29" s="40" t="s">
        <v>11</v>
      </c>
      <c r="C29" s="39">
        <f>ROUND(AVERAGE(C9:C28),2)</f>
        <v>31844.75</v>
      </c>
      <c r="D29" s="38">
        <f>ROUND(AVERAGE(D9:D28),2)</f>
        <v>31876.25</v>
      </c>
      <c r="E29" s="37">
        <f>ROUND(AVERAGE(C29:D29),2)</f>
        <v>31860.5</v>
      </c>
      <c r="F29" s="39">
        <f>ROUND(AVERAGE(F9:F28),2)</f>
        <v>31931</v>
      </c>
      <c r="G29" s="38">
        <f>ROUND(AVERAGE(G9:G28),2)</f>
        <v>31959.25</v>
      </c>
      <c r="H29" s="37">
        <f>ROUND(AVERAGE(F29:G29),2)</f>
        <v>31945.13</v>
      </c>
      <c r="I29" s="39">
        <f>ROUND(AVERAGE(I9:I28),2)</f>
        <v>31746.5</v>
      </c>
      <c r="J29" s="38">
        <f>ROUND(AVERAGE(J9:J28),2)</f>
        <v>31796.5</v>
      </c>
      <c r="K29" s="37">
        <f>ROUND(AVERAGE(I29:J29),2)</f>
        <v>31771.5</v>
      </c>
      <c r="L29" s="36">
        <f>ROUND(AVERAGE(L9:L28),2)</f>
        <v>31876.25</v>
      </c>
      <c r="M29" s="35">
        <f>ROUND(AVERAGE(M9:M28),4)</f>
        <v>1.2531000000000001</v>
      </c>
      <c r="N29" s="34">
        <f>ROUND(AVERAGE(N9:N28),4)</f>
        <v>1.0409999999999999</v>
      </c>
      <c r="O29" s="167">
        <f>ROUND(AVERAGE(O9:O28),2)</f>
        <v>151.85</v>
      </c>
      <c r="P29" s="33">
        <f>AVERAGE(P9:P28)</f>
        <v>25434.358058008962</v>
      </c>
      <c r="Q29" s="33">
        <f>AVERAGE(Q9:Q28)</f>
        <v>25500.79633905887</v>
      </c>
      <c r="R29" s="33">
        <f>AVERAGE(R9:R28)</f>
        <v>30617.393017137645</v>
      </c>
      <c r="S29" s="32">
        <f>AVERAGE(S9:S28)</f>
        <v>1.2528349999999999</v>
      </c>
    </row>
    <row r="30" spans="2:19" x14ac:dyDescent="0.2">
      <c r="B30" s="31" t="s">
        <v>12</v>
      </c>
      <c r="C30" s="30">
        <f t="shared" ref="C30:S30" si="6">MAX(C9:C28)</f>
        <v>33650</v>
      </c>
      <c r="D30" s="29">
        <f t="shared" si="6"/>
        <v>33700</v>
      </c>
      <c r="E30" s="28">
        <f t="shared" si="6"/>
        <v>33675</v>
      </c>
      <c r="F30" s="30">
        <f t="shared" si="6"/>
        <v>33675</v>
      </c>
      <c r="G30" s="29">
        <f t="shared" si="6"/>
        <v>33685</v>
      </c>
      <c r="H30" s="28">
        <f t="shared" si="6"/>
        <v>33680</v>
      </c>
      <c r="I30" s="30">
        <f t="shared" si="6"/>
        <v>33320</v>
      </c>
      <c r="J30" s="29">
        <f t="shared" si="6"/>
        <v>33370</v>
      </c>
      <c r="K30" s="28">
        <f t="shared" si="6"/>
        <v>33345</v>
      </c>
      <c r="L30" s="27">
        <f t="shared" si="6"/>
        <v>33700</v>
      </c>
      <c r="M30" s="26">
        <f t="shared" si="6"/>
        <v>1.2666999999999999</v>
      </c>
      <c r="N30" s="25">
        <f t="shared" si="6"/>
        <v>1.0494000000000001</v>
      </c>
      <c r="O30" s="24">
        <f t="shared" si="6"/>
        <v>155.28</v>
      </c>
      <c r="P30" s="23">
        <f t="shared" si="6"/>
        <v>26665.611647412563</v>
      </c>
      <c r="Q30" s="23">
        <f t="shared" si="6"/>
        <v>26653.742680803924</v>
      </c>
      <c r="R30" s="23">
        <f t="shared" si="6"/>
        <v>32187.201528175741</v>
      </c>
      <c r="S30" s="22">
        <f t="shared" si="6"/>
        <v>1.2665</v>
      </c>
    </row>
    <row r="31" spans="2:19" ht="13.5" thickBot="1" x14ac:dyDescent="0.25">
      <c r="B31" s="21" t="s">
        <v>13</v>
      </c>
      <c r="C31" s="20">
        <f t="shared" ref="C31:S31" si="7">MIN(C9:C28)</f>
        <v>29550</v>
      </c>
      <c r="D31" s="19">
        <f t="shared" si="7"/>
        <v>29565</v>
      </c>
      <c r="E31" s="18">
        <f t="shared" si="7"/>
        <v>29557.5</v>
      </c>
      <c r="F31" s="20">
        <f t="shared" si="7"/>
        <v>29750</v>
      </c>
      <c r="G31" s="19">
        <f t="shared" si="7"/>
        <v>29775</v>
      </c>
      <c r="H31" s="18">
        <f t="shared" si="7"/>
        <v>29762.5</v>
      </c>
      <c r="I31" s="20">
        <f t="shared" si="7"/>
        <v>29775</v>
      </c>
      <c r="J31" s="19">
        <f t="shared" si="7"/>
        <v>29825</v>
      </c>
      <c r="K31" s="18">
        <f t="shared" si="7"/>
        <v>29800</v>
      </c>
      <c r="L31" s="17">
        <f t="shared" si="7"/>
        <v>29565</v>
      </c>
      <c r="M31" s="16">
        <f t="shared" si="7"/>
        <v>1.2345999999999999</v>
      </c>
      <c r="N31" s="15">
        <f t="shared" si="7"/>
        <v>1.0259</v>
      </c>
      <c r="O31" s="14">
        <f t="shared" si="7"/>
        <v>149.62</v>
      </c>
      <c r="P31" s="13">
        <f t="shared" si="7"/>
        <v>23947.027377288192</v>
      </c>
      <c r="Q31" s="13">
        <f t="shared" si="7"/>
        <v>24117.122954803177</v>
      </c>
      <c r="R31" s="13">
        <f t="shared" si="7"/>
        <v>28818.598303928258</v>
      </c>
      <c r="S31" s="12">
        <f t="shared" si="7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V17" sqref="V17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45691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45691</v>
      </c>
      <c r="C9" s="44">
        <v>14880</v>
      </c>
      <c r="D9" s="43">
        <v>14900</v>
      </c>
      <c r="E9" s="42">
        <f t="shared" ref="E9:E28" si="0">AVERAGE(C9:D9)</f>
        <v>14890</v>
      </c>
      <c r="F9" s="44">
        <v>15110</v>
      </c>
      <c r="G9" s="43">
        <v>15115</v>
      </c>
      <c r="H9" s="42">
        <f t="shared" ref="H9:H28" si="1">AVERAGE(F9:G9)</f>
        <v>15112.5</v>
      </c>
      <c r="I9" s="44">
        <v>16440</v>
      </c>
      <c r="J9" s="43">
        <v>16490</v>
      </c>
      <c r="K9" s="42">
        <f t="shared" ref="K9:K28" si="2">AVERAGE(I9:J9)</f>
        <v>16465</v>
      </c>
      <c r="L9" s="44">
        <v>17210</v>
      </c>
      <c r="M9" s="43">
        <v>17260</v>
      </c>
      <c r="N9" s="42">
        <f t="shared" ref="N9:N28" si="3">AVERAGE(L9:M9)</f>
        <v>17235</v>
      </c>
      <c r="O9" s="44">
        <v>17970</v>
      </c>
      <c r="P9" s="43">
        <v>18020</v>
      </c>
      <c r="Q9" s="42">
        <f t="shared" ref="Q9:Q28" si="4">AVERAGE(O9:P9)</f>
        <v>17995</v>
      </c>
      <c r="R9" s="50">
        <v>14900</v>
      </c>
      <c r="S9" s="49">
        <v>1.2345999999999999</v>
      </c>
      <c r="T9" s="51">
        <v>1.0259</v>
      </c>
      <c r="U9" s="48">
        <v>154.58000000000001</v>
      </c>
      <c r="V9" s="41">
        <f>R9/S9</f>
        <v>12068.686214158433</v>
      </c>
      <c r="W9" s="41">
        <f>G9/S9</f>
        <v>12242.831686376156</v>
      </c>
      <c r="X9" s="47">
        <f>R9/T9</f>
        <v>14523.832732235111</v>
      </c>
      <c r="Y9" s="46">
        <v>1.2343</v>
      </c>
    </row>
    <row r="10" spans="1:25" x14ac:dyDescent="0.2">
      <c r="B10" s="45">
        <v>45692</v>
      </c>
      <c r="C10" s="44">
        <v>14890</v>
      </c>
      <c r="D10" s="43">
        <v>14895</v>
      </c>
      <c r="E10" s="42">
        <f t="shared" si="0"/>
        <v>14892.5</v>
      </c>
      <c r="F10" s="44">
        <v>15130</v>
      </c>
      <c r="G10" s="43">
        <v>15135</v>
      </c>
      <c r="H10" s="42">
        <f t="shared" si="1"/>
        <v>15132.5</v>
      </c>
      <c r="I10" s="44">
        <v>16445</v>
      </c>
      <c r="J10" s="43">
        <v>16495</v>
      </c>
      <c r="K10" s="42">
        <f t="shared" si="2"/>
        <v>16470</v>
      </c>
      <c r="L10" s="44">
        <v>17215</v>
      </c>
      <c r="M10" s="43">
        <v>17265</v>
      </c>
      <c r="N10" s="42">
        <f t="shared" si="3"/>
        <v>17240</v>
      </c>
      <c r="O10" s="44">
        <v>17975</v>
      </c>
      <c r="P10" s="43">
        <v>18025</v>
      </c>
      <c r="Q10" s="42">
        <f t="shared" si="4"/>
        <v>18000</v>
      </c>
      <c r="R10" s="50">
        <v>14895</v>
      </c>
      <c r="S10" s="49">
        <v>1.2415</v>
      </c>
      <c r="T10" s="49">
        <v>1.0325</v>
      </c>
      <c r="U10" s="48">
        <v>155.28</v>
      </c>
      <c r="V10" s="41">
        <f t="shared" ref="V10:V28" si="5">R10/S10</f>
        <v>11997.583568264195</v>
      </c>
      <c r="W10" s="41">
        <f t="shared" ref="W10:W28" si="6">G10/S10</f>
        <v>12190.898107128472</v>
      </c>
      <c r="X10" s="47">
        <f t="shared" ref="X10:X28" si="7">R10/T10</f>
        <v>14426.150121065375</v>
      </c>
      <c r="Y10" s="46">
        <v>1.2412000000000001</v>
      </c>
    </row>
    <row r="11" spans="1:25" x14ac:dyDescent="0.2">
      <c r="B11" s="45">
        <v>45693</v>
      </c>
      <c r="C11" s="44">
        <v>15175</v>
      </c>
      <c r="D11" s="43">
        <v>15180</v>
      </c>
      <c r="E11" s="42">
        <f t="shared" si="0"/>
        <v>15177.5</v>
      </c>
      <c r="F11" s="44">
        <v>15375</v>
      </c>
      <c r="G11" s="43">
        <v>15380</v>
      </c>
      <c r="H11" s="42">
        <f t="shared" si="1"/>
        <v>15377.5</v>
      </c>
      <c r="I11" s="44">
        <v>16670</v>
      </c>
      <c r="J11" s="43">
        <v>16720</v>
      </c>
      <c r="K11" s="42">
        <f t="shared" si="2"/>
        <v>16695</v>
      </c>
      <c r="L11" s="44">
        <v>17430</v>
      </c>
      <c r="M11" s="43">
        <v>17480</v>
      </c>
      <c r="N11" s="42">
        <f t="shared" si="3"/>
        <v>17455</v>
      </c>
      <c r="O11" s="44">
        <v>18190</v>
      </c>
      <c r="P11" s="43">
        <v>18240</v>
      </c>
      <c r="Q11" s="42">
        <f t="shared" si="4"/>
        <v>18215</v>
      </c>
      <c r="R11" s="50">
        <v>15180</v>
      </c>
      <c r="S11" s="49">
        <v>1.2538</v>
      </c>
      <c r="T11" s="49">
        <v>1.0419</v>
      </c>
      <c r="U11" s="48">
        <v>152.87</v>
      </c>
      <c r="V11" s="41">
        <f t="shared" si="5"/>
        <v>12107.194129845269</v>
      </c>
      <c r="W11" s="41">
        <f t="shared" si="6"/>
        <v>12266.70920401978</v>
      </c>
      <c r="X11" s="47">
        <f t="shared" si="7"/>
        <v>14569.536423841058</v>
      </c>
      <c r="Y11" s="46">
        <v>1.2535000000000001</v>
      </c>
    </row>
    <row r="12" spans="1:25" x14ac:dyDescent="0.2">
      <c r="B12" s="45">
        <v>45694</v>
      </c>
      <c r="C12" s="44">
        <v>15520</v>
      </c>
      <c r="D12" s="43">
        <v>15525</v>
      </c>
      <c r="E12" s="42">
        <f t="shared" si="0"/>
        <v>15522.5</v>
      </c>
      <c r="F12" s="44">
        <v>15725</v>
      </c>
      <c r="G12" s="43">
        <v>15735</v>
      </c>
      <c r="H12" s="42">
        <f t="shared" si="1"/>
        <v>15730</v>
      </c>
      <c r="I12" s="44">
        <v>17030</v>
      </c>
      <c r="J12" s="43">
        <v>17080</v>
      </c>
      <c r="K12" s="42">
        <f t="shared" si="2"/>
        <v>17055</v>
      </c>
      <c r="L12" s="44">
        <v>17785</v>
      </c>
      <c r="M12" s="43">
        <v>17835</v>
      </c>
      <c r="N12" s="42">
        <f t="shared" si="3"/>
        <v>17810</v>
      </c>
      <c r="O12" s="44">
        <v>18545</v>
      </c>
      <c r="P12" s="43">
        <v>18595</v>
      </c>
      <c r="Q12" s="42">
        <f t="shared" si="4"/>
        <v>18570</v>
      </c>
      <c r="R12" s="50">
        <v>15525</v>
      </c>
      <c r="S12" s="49">
        <v>1.2375</v>
      </c>
      <c r="T12" s="49">
        <v>1.0362</v>
      </c>
      <c r="U12" s="48">
        <v>152.38</v>
      </c>
      <c r="V12" s="41">
        <f t="shared" si="5"/>
        <v>12545.454545454544</v>
      </c>
      <c r="W12" s="41">
        <f t="shared" si="6"/>
        <v>12715.151515151514</v>
      </c>
      <c r="X12" s="47">
        <f t="shared" si="7"/>
        <v>14982.62883613202</v>
      </c>
      <c r="Y12" s="46">
        <v>1.2372000000000001</v>
      </c>
    </row>
    <row r="13" spans="1:25" x14ac:dyDescent="0.2">
      <c r="B13" s="45">
        <v>45695</v>
      </c>
      <c r="C13" s="44">
        <v>15550</v>
      </c>
      <c r="D13" s="43">
        <v>15575</v>
      </c>
      <c r="E13" s="42">
        <f t="shared" si="0"/>
        <v>15562.5</v>
      </c>
      <c r="F13" s="44">
        <v>15750</v>
      </c>
      <c r="G13" s="43">
        <v>15775</v>
      </c>
      <c r="H13" s="42">
        <f t="shared" si="1"/>
        <v>15762.5</v>
      </c>
      <c r="I13" s="44">
        <v>17055</v>
      </c>
      <c r="J13" s="43">
        <v>17105</v>
      </c>
      <c r="K13" s="42">
        <f t="shared" si="2"/>
        <v>17080</v>
      </c>
      <c r="L13" s="44">
        <v>17810</v>
      </c>
      <c r="M13" s="43">
        <v>17860</v>
      </c>
      <c r="N13" s="42">
        <f t="shared" si="3"/>
        <v>17835</v>
      </c>
      <c r="O13" s="44">
        <v>18570</v>
      </c>
      <c r="P13" s="43">
        <v>18620</v>
      </c>
      <c r="Q13" s="42">
        <f t="shared" si="4"/>
        <v>18595</v>
      </c>
      <c r="R13" s="50">
        <v>15575</v>
      </c>
      <c r="S13" s="49">
        <v>1.2446999999999999</v>
      </c>
      <c r="T13" s="49">
        <v>1.0374000000000001</v>
      </c>
      <c r="U13" s="48">
        <v>152.02000000000001</v>
      </c>
      <c r="V13" s="41">
        <f t="shared" si="5"/>
        <v>12513.055354703945</v>
      </c>
      <c r="W13" s="41">
        <f t="shared" si="6"/>
        <v>12673.73664336788</v>
      </c>
      <c r="X13" s="47">
        <f t="shared" si="7"/>
        <v>15013.49527665317</v>
      </c>
      <c r="Y13" s="46">
        <v>1.2444</v>
      </c>
    </row>
    <row r="14" spans="1:25" x14ac:dyDescent="0.2">
      <c r="B14" s="45">
        <v>45698</v>
      </c>
      <c r="C14" s="44">
        <v>15380</v>
      </c>
      <c r="D14" s="43">
        <v>15400</v>
      </c>
      <c r="E14" s="42">
        <f t="shared" si="0"/>
        <v>15390</v>
      </c>
      <c r="F14" s="44">
        <v>15640</v>
      </c>
      <c r="G14" s="43">
        <v>15660</v>
      </c>
      <c r="H14" s="42">
        <f t="shared" si="1"/>
        <v>15650</v>
      </c>
      <c r="I14" s="44">
        <v>16915</v>
      </c>
      <c r="J14" s="43">
        <v>16965</v>
      </c>
      <c r="K14" s="42">
        <f t="shared" si="2"/>
        <v>16940</v>
      </c>
      <c r="L14" s="44">
        <v>17670</v>
      </c>
      <c r="M14" s="43">
        <v>17720</v>
      </c>
      <c r="N14" s="42">
        <f t="shared" si="3"/>
        <v>17695</v>
      </c>
      <c r="O14" s="44">
        <v>18430</v>
      </c>
      <c r="P14" s="43">
        <v>18480</v>
      </c>
      <c r="Q14" s="42">
        <f t="shared" si="4"/>
        <v>18455</v>
      </c>
      <c r="R14" s="50">
        <v>15400</v>
      </c>
      <c r="S14" s="49">
        <v>1.2387999999999999</v>
      </c>
      <c r="T14" s="49">
        <v>1.0314000000000001</v>
      </c>
      <c r="U14" s="48">
        <v>152.1</v>
      </c>
      <c r="V14" s="41">
        <f t="shared" si="5"/>
        <v>12431.385211494997</v>
      </c>
      <c r="W14" s="41">
        <f t="shared" si="6"/>
        <v>12641.265741039717</v>
      </c>
      <c r="X14" s="47">
        <f t="shared" si="7"/>
        <v>14931.161528020166</v>
      </c>
      <c r="Y14" s="46">
        <v>1.2385999999999999</v>
      </c>
    </row>
    <row r="15" spans="1:25" x14ac:dyDescent="0.2">
      <c r="B15" s="45">
        <v>45699</v>
      </c>
      <c r="C15" s="44">
        <v>15150</v>
      </c>
      <c r="D15" s="43">
        <v>15175</v>
      </c>
      <c r="E15" s="42">
        <f t="shared" si="0"/>
        <v>15162.5</v>
      </c>
      <c r="F15" s="44">
        <v>15380</v>
      </c>
      <c r="G15" s="43">
        <v>15400</v>
      </c>
      <c r="H15" s="42">
        <f t="shared" si="1"/>
        <v>15390</v>
      </c>
      <c r="I15" s="44">
        <v>16655</v>
      </c>
      <c r="J15" s="43">
        <v>16705</v>
      </c>
      <c r="K15" s="42">
        <f t="shared" si="2"/>
        <v>16680</v>
      </c>
      <c r="L15" s="44">
        <v>17410</v>
      </c>
      <c r="M15" s="43">
        <v>17460</v>
      </c>
      <c r="N15" s="42">
        <f t="shared" si="3"/>
        <v>17435</v>
      </c>
      <c r="O15" s="44">
        <v>18170</v>
      </c>
      <c r="P15" s="43">
        <v>18220</v>
      </c>
      <c r="Q15" s="42">
        <f t="shared" si="4"/>
        <v>18195</v>
      </c>
      <c r="R15" s="50">
        <v>15175</v>
      </c>
      <c r="S15" s="49">
        <v>1.2381</v>
      </c>
      <c r="T15" s="49">
        <v>1.0323</v>
      </c>
      <c r="U15" s="48">
        <v>152.38</v>
      </c>
      <c r="V15" s="41">
        <f t="shared" si="5"/>
        <v>12256.683628139892</v>
      </c>
      <c r="W15" s="41">
        <f t="shared" si="6"/>
        <v>12438.413698408853</v>
      </c>
      <c r="X15" s="47">
        <f t="shared" si="7"/>
        <v>14700.184055022764</v>
      </c>
      <c r="Y15" s="46">
        <v>1.2379</v>
      </c>
    </row>
    <row r="16" spans="1:25" x14ac:dyDescent="0.2">
      <c r="B16" s="45">
        <v>45700</v>
      </c>
      <c r="C16" s="44">
        <v>15175</v>
      </c>
      <c r="D16" s="43">
        <v>15200</v>
      </c>
      <c r="E16" s="42">
        <f t="shared" si="0"/>
        <v>15187.5</v>
      </c>
      <c r="F16" s="44">
        <v>15410</v>
      </c>
      <c r="G16" s="43">
        <v>15420</v>
      </c>
      <c r="H16" s="42">
        <f t="shared" si="1"/>
        <v>15415</v>
      </c>
      <c r="I16" s="44">
        <v>16690</v>
      </c>
      <c r="J16" s="43">
        <v>16740</v>
      </c>
      <c r="K16" s="42">
        <f t="shared" si="2"/>
        <v>16715</v>
      </c>
      <c r="L16" s="44">
        <v>17445</v>
      </c>
      <c r="M16" s="43">
        <v>17495</v>
      </c>
      <c r="N16" s="42">
        <f t="shared" si="3"/>
        <v>17470</v>
      </c>
      <c r="O16" s="44">
        <v>18205</v>
      </c>
      <c r="P16" s="43">
        <v>18255</v>
      </c>
      <c r="Q16" s="42">
        <f t="shared" si="4"/>
        <v>18230</v>
      </c>
      <c r="R16" s="50">
        <v>15200</v>
      </c>
      <c r="S16" s="49">
        <v>1.2453000000000001</v>
      </c>
      <c r="T16" s="49">
        <v>1.0374000000000001</v>
      </c>
      <c r="U16" s="48">
        <v>153.57</v>
      </c>
      <c r="V16" s="41">
        <f t="shared" si="5"/>
        <v>12205.894162049304</v>
      </c>
      <c r="W16" s="41">
        <f t="shared" si="6"/>
        <v>12382.558419657913</v>
      </c>
      <c r="X16" s="47">
        <f t="shared" si="7"/>
        <v>14652.01465201465</v>
      </c>
      <c r="Y16" s="46">
        <v>1.2451000000000001</v>
      </c>
    </row>
    <row r="17" spans="2:25" x14ac:dyDescent="0.2">
      <c r="B17" s="45">
        <v>45701</v>
      </c>
      <c r="C17" s="44">
        <v>15090</v>
      </c>
      <c r="D17" s="43">
        <v>15100</v>
      </c>
      <c r="E17" s="42">
        <f t="shared" si="0"/>
        <v>15095</v>
      </c>
      <c r="F17" s="44">
        <v>15310</v>
      </c>
      <c r="G17" s="43">
        <v>15315</v>
      </c>
      <c r="H17" s="42">
        <f t="shared" si="1"/>
        <v>15312.5</v>
      </c>
      <c r="I17" s="44">
        <v>16580</v>
      </c>
      <c r="J17" s="43">
        <v>16630</v>
      </c>
      <c r="K17" s="42">
        <f t="shared" si="2"/>
        <v>16605</v>
      </c>
      <c r="L17" s="44">
        <v>17335</v>
      </c>
      <c r="M17" s="43">
        <v>17385</v>
      </c>
      <c r="N17" s="42">
        <f t="shared" si="3"/>
        <v>17360</v>
      </c>
      <c r="O17" s="44">
        <v>18095</v>
      </c>
      <c r="P17" s="43">
        <v>18145</v>
      </c>
      <c r="Q17" s="42">
        <f t="shared" si="4"/>
        <v>18120</v>
      </c>
      <c r="R17" s="50">
        <v>15100</v>
      </c>
      <c r="S17" s="49">
        <v>1.2466999999999999</v>
      </c>
      <c r="T17" s="49">
        <v>1.0389999999999999</v>
      </c>
      <c r="U17" s="48">
        <v>153.87</v>
      </c>
      <c r="V17" s="41">
        <f t="shared" si="5"/>
        <v>12111.975615625252</v>
      </c>
      <c r="W17" s="41">
        <f t="shared" si="6"/>
        <v>12284.430897569584</v>
      </c>
      <c r="X17" s="47">
        <f t="shared" si="7"/>
        <v>14533.20500481232</v>
      </c>
      <c r="Y17" s="46">
        <v>1.2464999999999999</v>
      </c>
    </row>
    <row r="18" spans="2:25" x14ac:dyDescent="0.2">
      <c r="B18" s="45">
        <v>45702</v>
      </c>
      <c r="C18" s="44">
        <v>15350</v>
      </c>
      <c r="D18" s="43">
        <v>15360</v>
      </c>
      <c r="E18" s="42">
        <f t="shared" si="0"/>
        <v>15355</v>
      </c>
      <c r="F18" s="44">
        <v>15565</v>
      </c>
      <c r="G18" s="43">
        <v>15570</v>
      </c>
      <c r="H18" s="42">
        <f t="shared" si="1"/>
        <v>15567.5</v>
      </c>
      <c r="I18" s="44">
        <v>16840</v>
      </c>
      <c r="J18" s="43">
        <v>16890</v>
      </c>
      <c r="K18" s="42">
        <f t="shared" si="2"/>
        <v>16865</v>
      </c>
      <c r="L18" s="44">
        <v>17595</v>
      </c>
      <c r="M18" s="43">
        <v>17645</v>
      </c>
      <c r="N18" s="42">
        <f t="shared" si="3"/>
        <v>17620</v>
      </c>
      <c r="O18" s="44">
        <v>18355</v>
      </c>
      <c r="P18" s="43">
        <v>18405</v>
      </c>
      <c r="Q18" s="42">
        <f t="shared" si="4"/>
        <v>18380</v>
      </c>
      <c r="R18" s="50">
        <v>15360</v>
      </c>
      <c r="S18" s="49">
        <v>1.2585999999999999</v>
      </c>
      <c r="T18" s="49">
        <v>1.0471999999999999</v>
      </c>
      <c r="U18" s="48">
        <v>152.74</v>
      </c>
      <c r="V18" s="41">
        <f t="shared" si="5"/>
        <v>12204.036230732561</v>
      </c>
      <c r="W18" s="41">
        <f t="shared" si="6"/>
        <v>12370.888288574608</v>
      </c>
      <c r="X18" s="47">
        <f t="shared" si="7"/>
        <v>14667.685255920551</v>
      </c>
      <c r="Y18" s="46">
        <v>1.2584</v>
      </c>
    </row>
    <row r="19" spans="2:25" x14ac:dyDescent="0.2">
      <c r="B19" s="45">
        <v>45705</v>
      </c>
      <c r="C19" s="44">
        <v>15170</v>
      </c>
      <c r="D19" s="43">
        <v>15175</v>
      </c>
      <c r="E19" s="42">
        <f t="shared" si="0"/>
        <v>15172.5</v>
      </c>
      <c r="F19" s="44">
        <v>15350</v>
      </c>
      <c r="G19" s="43">
        <v>15360</v>
      </c>
      <c r="H19" s="42">
        <f t="shared" si="1"/>
        <v>15355</v>
      </c>
      <c r="I19" s="44">
        <v>16640</v>
      </c>
      <c r="J19" s="43">
        <v>16690</v>
      </c>
      <c r="K19" s="42">
        <f t="shared" si="2"/>
        <v>16665</v>
      </c>
      <c r="L19" s="44">
        <v>17395</v>
      </c>
      <c r="M19" s="43">
        <v>17445</v>
      </c>
      <c r="N19" s="42">
        <f t="shared" si="3"/>
        <v>17420</v>
      </c>
      <c r="O19" s="44">
        <v>18150</v>
      </c>
      <c r="P19" s="43">
        <v>18200</v>
      </c>
      <c r="Q19" s="42">
        <f t="shared" si="4"/>
        <v>18175</v>
      </c>
      <c r="R19" s="50">
        <v>15175</v>
      </c>
      <c r="S19" s="49">
        <v>1.2595000000000001</v>
      </c>
      <c r="T19" s="49">
        <v>1.0472999999999999</v>
      </c>
      <c r="U19" s="48">
        <v>151.51</v>
      </c>
      <c r="V19" s="41">
        <f t="shared" si="5"/>
        <v>12048.43191742755</v>
      </c>
      <c r="W19" s="41">
        <f t="shared" si="6"/>
        <v>12195.315601429138</v>
      </c>
      <c r="X19" s="47">
        <f t="shared" si="7"/>
        <v>14489.640026735417</v>
      </c>
      <c r="Y19" s="46">
        <v>1.2593000000000001</v>
      </c>
    </row>
    <row r="20" spans="2:25" x14ac:dyDescent="0.2">
      <c r="B20" s="45">
        <v>45706</v>
      </c>
      <c r="C20" s="44">
        <v>15115</v>
      </c>
      <c r="D20" s="43">
        <v>15135</v>
      </c>
      <c r="E20" s="42">
        <f t="shared" si="0"/>
        <v>15125</v>
      </c>
      <c r="F20" s="44">
        <v>15350</v>
      </c>
      <c r="G20" s="43">
        <v>15360</v>
      </c>
      <c r="H20" s="42">
        <f t="shared" si="1"/>
        <v>15355</v>
      </c>
      <c r="I20" s="44">
        <v>16625</v>
      </c>
      <c r="J20" s="43">
        <v>16675</v>
      </c>
      <c r="K20" s="42">
        <f t="shared" si="2"/>
        <v>16650</v>
      </c>
      <c r="L20" s="44">
        <v>17380</v>
      </c>
      <c r="M20" s="43">
        <v>17430</v>
      </c>
      <c r="N20" s="42">
        <f t="shared" si="3"/>
        <v>17405</v>
      </c>
      <c r="O20" s="44">
        <v>18135</v>
      </c>
      <c r="P20" s="43">
        <v>18185</v>
      </c>
      <c r="Q20" s="42">
        <f t="shared" si="4"/>
        <v>18160</v>
      </c>
      <c r="R20" s="50">
        <v>15135</v>
      </c>
      <c r="S20" s="49">
        <v>1.2588999999999999</v>
      </c>
      <c r="T20" s="49">
        <v>1.0456000000000001</v>
      </c>
      <c r="U20" s="48">
        <v>151.72999999999999</v>
      </c>
      <c r="V20" s="41">
        <f t="shared" si="5"/>
        <v>12022.400508380333</v>
      </c>
      <c r="W20" s="41">
        <f t="shared" si="6"/>
        <v>12201.127968861705</v>
      </c>
      <c r="X20" s="47">
        <f t="shared" si="7"/>
        <v>14474.942616679416</v>
      </c>
      <c r="Y20" s="46">
        <v>1.2586999999999999</v>
      </c>
    </row>
    <row r="21" spans="2:25" x14ac:dyDescent="0.2">
      <c r="B21" s="45">
        <v>45707</v>
      </c>
      <c r="C21" s="44">
        <v>15125</v>
      </c>
      <c r="D21" s="43">
        <v>15130</v>
      </c>
      <c r="E21" s="42">
        <f t="shared" si="0"/>
        <v>15127.5</v>
      </c>
      <c r="F21" s="44">
        <v>15300</v>
      </c>
      <c r="G21" s="43">
        <v>15325</v>
      </c>
      <c r="H21" s="42">
        <f t="shared" si="1"/>
        <v>15312.5</v>
      </c>
      <c r="I21" s="44">
        <v>16600</v>
      </c>
      <c r="J21" s="43">
        <v>16650</v>
      </c>
      <c r="K21" s="42">
        <f t="shared" si="2"/>
        <v>16625</v>
      </c>
      <c r="L21" s="44">
        <v>17375</v>
      </c>
      <c r="M21" s="43">
        <v>17425</v>
      </c>
      <c r="N21" s="42">
        <f t="shared" si="3"/>
        <v>17400</v>
      </c>
      <c r="O21" s="44">
        <v>18175</v>
      </c>
      <c r="P21" s="43">
        <v>18225</v>
      </c>
      <c r="Q21" s="42">
        <f t="shared" si="4"/>
        <v>18200</v>
      </c>
      <c r="R21" s="50">
        <v>15130</v>
      </c>
      <c r="S21" s="49">
        <v>1.2585999999999999</v>
      </c>
      <c r="T21" s="49">
        <v>1.0428999999999999</v>
      </c>
      <c r="U21" s="48">
        <v>151.91999999999999</v>
      </c>
      <c r="V21" s="41">
        <f t="shared" si="5"/>
        <v>12021.293500715081</v>
      </c>
      <c r="W21" s="41">
        <f t="shared" si="6"/>
        <v>12176.227554425554</v>
      </c>
      <c r="X21" s="47">
        <f t="shared" si="7"/>
        <v>14507.622974398313</v>
      </c>
      <c r="Y21" s="46">
        <v>1.2584</v>
      </c>
    </row>
    <row r="22" spans="2:25" x14ac:dyDescent="0.2">
      <c r="B22" s="45">
        <v>45708</v>
      </c>
      <c r="C22" s="44">
        <v>15400</v>
      </c>
      <c r="D22" s="43">
        <v>15405</v>
      </c>
      <c r="E22" s="42">
        <f t="shared" si="0"/>
        <v>15402.5</v>
      </c>
      <c r="F22" s="44">
        <v>15610</v>
      </c>
      <c r="G22" s="43">
        <v>15615</v>
      </c>
      <c r="H22" s="42">
        <f t="shared" si="1"/>
        <v>15612.5</v>
      </c>
      <c r="I22" s="44">
        <v>16845</v>
      </c>
      <c r="J22" s="43">
        <v>16895</v>
      </c>
      <c r="K22" s="42">
        <f t="shared" si="2"/>
        <v>16870</v>
      </c>
      <c r="L22" s="44">
        <v>17595</v>
      </c>
      <c r="M22" s="43">
        <v>17645</v>
      </c>
      <c r="N22" s="42">
        <f t="shared" si="3"/>
        <v>17620</v>
      </c>
      <c r="O22" s="44">
        <v>18370</v>
      </c>
      <c r="P22" s="43">
        <v>18420</v>
      </c>
      <c r="Q22" s="42">
        <f t="shared" si="4"/>
        <v>18395</v>
      </c>
      <c r="R22" s="50">
        <v>15405</v>
      </c>
      <c r="S22" s="49">
        <v>1.2599</v>
      </c>
      <c r="T22" s="49">
        <v>1.0436000000000001</v>
      </c>
      <c r="U22" s="48">
        <v>150.1</v>
      </c>
      <c r="V22" s="41">
        <f t="shared" si="5"/>
        <v>12227.160885784586</v>
      </c>
      <c r="W22" s="41">
        <f t="shared" si="6"/>
        <v>12393.840781014365</v>
      </c>
      <c r="X22" s="47">
        <f t="shared" si="7"/>
        <v>14761.402836335759</v>
      </c>
      <c r="Y22" s="46">
        <v>1.2597</v>
      </c>
    </row>
    <row r="23" spans="2:25" x14ac:dyDescent="0.2">
      <c r="B23" s="45">
        <v>45709</v>
      </c>
      <c r="C23" s="44">
        <v>15295</v>
      </c>
      <c r="D23" s="43">
        <v>15300</v>
      </c>
      <c r="E23" s="42">
        <f t="shared" si="0"/>
        <v>15297.5</v>
      </c>
      <c r="F23" s="44">
        <v>15515</v>
      </c>
      <c r="G23" s="43">
        <v>15520</v>
      </c>
      <c r="H23" s="42">
        <f t="shared" si="1"/>
        <v>15517.5</v>
      </c>
      <c r="I23" s="44">
        <v>16735</v>
      </c>
      <c r="J23" s="43">
        <v>16785</v>
      </c>
      <c r="K23" s="42">
        <f t="shared" si="2"/>
        <v>16760</v>
      </c>
      <c r="L23" s="44">
        <v>17485</v>
      </c>
      <c r="M23" s="43">
        <v>17535</v>
      </c>
      <c r="N23" s="42">
        <f t="shared" si="3"/>
        <v>17510</v>
      </c>
      <c r="O23" s="44">
        <v>18265</v>
      </c>
      <c r="P23" s="43">
        <v>18315</v>
      </c>
      <c r="Q23" s="42">
        <f t="shared" si="4"/>
        <v>18290</v>
      </c>
      <c r="R23" s="50">
        <v>15300</v>
      </c>
      <c r="S23" s="49">
        <v>1.264</v>
      </c>
      <c r="T23" s="49">
        <v>1.0462</v>
      </c>
      <c r="U23" s="48">
        <v>150.47999999999999</v>
      </c>
      <c r="V23" s="41">
        <f t="shared" si="5"/>
        <v>12104.430379746835</v>
      </c>
      <c r="W23" s="41">
        <f t="shared" si="6"/>
        <v>12278.481012658227</v>
      </c>
      <c r="X23" s="47">
        <f t="shared" si="7"/>
        <v>14624.354807876123</v>
      </c>
      <c r="Y23" s="46">
        <v>1.2638</v>
      </c>
    </row>
    <row r="24" spans="2:25" x14ac:dyDescent="0.2">
      <c r="B24" s="45">
        <v>45712</v>
      </c>
      <c r="C24" s="44">
        <v>15325</v>
      </c>
      <c r="D24" s="43">
        <v>15335</v>
      </c>
      <c r="E24" s="42">
        <f t="shared" si="0"/>
        <v>15330</v>
      </c>
      <c r="F24" s="44">
        <v>15520</v>
      </c>
      <c r="G24" s="43">
        <v>15570</v>
      </c>
      <c r="H24" s="42">
        <f t="shared" si="1"/>
        <v>15545</v>
      </c>
      <c r="I24" s="44">
        <v>16780</v>
      </c>
      <c r="J24" s="43">
        <v>16830</v>
      </c>
      <c r="K24" s="42">
        <f t="shared" si="2"/>
        <v>16805</v>
      </c>
      <c r="L24" s="44">
        <v>17510</v>
      </c>
      <c r="M24" s="43">
        <v>17560</v>
      </c>
      <c r="N24" s="42">
        <f t="shared" si="3"/>
        <v>17535</v>
      </c>
      <c r="O24" s="44">
        <v>18260</v>
      </c>
      <c r="P24" s="43">
        <v>18310</v>
      </c>
      <c r="Q24" s="42">
        <f t="shared" si="4"/>
        <v>18285</v>
      </c>
      <c r="R24" s="50">
        <v>15335</v>
      </c>
      <c r="S24" s="49">
        <v>1.2638</v>
      </c>
      <c r="T24" s="49">
        <v>1.0469999999999999</v>
      </c>
      <c r="U24" s="48">
        <v>149.78</v>
      </c>
      <c r="V24" s="41">
        <f t="shared" si="5"/>
        <v>12134.040196233582</v>
      </c>
      <c r="W24" s="41">
        <f t="shared" si="6"/>
        <v>12319.98733976895</v>
      </c>
      <c r="X24" s="47">
        <f t="shared" si="7"/>
        <v>14646.609360076409</v>
      </c>
      <c r="Y24" s="46">
        <v>1.2636000000000001</v>
      </c>
    </row>
    <row r="25" spans="2:25" x14ac:dyDescent="0.2">
      <c r="B25" s="45">
        <v>45713</v>
      </c>
      <c r="C25" s="44">
        <v>15145</v>
      </c>
      <c r="D25" s="43">
        <v>15150</v>
      </c>
      <c r="E25" s="42">
        <f t="shared" si="0"/>
        <v>15147.5</v>
      </c>
      <c r="F25" s="44">
        <v>15325</v>
      </c>
      <c r="G25" s="43">
        <v>15330</v>
      </c>
      <c r="H25" s="42">
        <f t="shared" si="1"/>
        <v>15327.5</v>
      </c>
      <c r="I25" s="44">
        <v>16555</v>
      </c>
      <c r="J25" s="43">
        <v>16605</v>
      </c>
      <c r="K25" s="42">
        <f t="shared" si="2"/>
        <v>16580</v>
      </c>
      <c r="L25" s="44">
        <v>17285</v>
      </c>
      <c r="M25" s="43">
        <v>17335</v>
      </c>
      <c r="N25" s="42">
        <f t="shared" si="3"/>
        <v>17310</v>
      </c>
      <c r="O25" s="44">
        <v>18035</v>
      </c>
      <c r="P25" s="43">
        <v>18085</v>
      </c>
      <c r="Q25" s="42">
        <f t="shared" si="4"/>
        <v>18060</v>
      </c>
      <c r="R25" s="50">
        <v>15150</v>
      </c>
      <c r="S25" s="49">
        <v>1.2656000000000001</v>
      </c>
      <c r="T25" s="49">
        <v>1.0494000000000001</v>
      </c>
      <c r="U25" s="48">
        <v>149.69</v>
      </c>
      <c r="V25" s="41">
        <f t="shared" si="5"/>
        <v>11970.606826801517</v>
      </c>
      <c r="W25" s="41">
        <f t="shared" si="6"/>
        <v>12112.831858407078</v>
      </c>
      <c r="X25" s="47">
        <f t="shared" si="7"/>
        <v>14436.821040594625</v>
      </c>
      <c r="Y25" s="46">
        <v>1.2654000000000001</v>
      </c>
    </row>
    <row r="26" spans="2:25" x14ac:dyDescent="0.2">
      <c r="B26" s="45">
        <v>45714</v>
      </c>
      <c r="C26" s="44">
        <v>15445</v>
      </c>
      <c r="D26" s="43">
        <v>15450</v>
      </c>
      <c r="E26" s="42">
        <f t="shared" si="0"/>
        <v>15447.5</v>
      </c>
      <c r="F26" s="44">
        <v>15525</v>
      </c>
      <c r="G26" s="43">
        <v>15530</v>
      </c>
      <c r="H26" s="42">
        <f t="shared" si="1"/>
        <v>15527.5</v>
      </c>
      <c r="I26" s="44">
        <v>16730</v>
      </c>
      <c r="J26" s="43">
        <v>16780</v>
      </c>
      <c r="K26" s="42">
        <f t="shared" si="2"/>
        <v>16755</v>
      </c>
      <c r="L26" s="44">
        <v>17460</v>
      </c>
      <c r="M26" s="43">
        <v>17510</v>
      </c>
      <c r="N26" s="42">
        <f t="shared" si="3"/>
        <v>17485</v>
      </c>
      <c r="O26" s="44">
        <v>18210</v>
      </c>
      <c r="P26" s="43">
        <v>18260</v>
      </c>
      <c r="Q26" s="42">
        <f t="shared" si="4"/>
        <v>18235</v>
      </c>
      <c r="R26" s="50">
        <v>15450</v>
      </c>
      <c r="S26" s="49">
        <v>1.2644</v>
      </c>
      <c r="T26" s="49">
        <v>1.0477000000000001</v>
      </c>
      <c r="U26" s="48">
        <v>149.62</v>
      </c>
      <c r="V26" s="41">
        <f t="shared" si="5"/>
        <v>12219.234419487504</v>
      </c>
      <c r="W26" s="41">
        <f t="shared" si="6"/>
        <v>12282.505536222714</v>
      </c>
      <c r="X26" s="47">
        <f t="shared" si="7"/>
        <v>14746.587763672806</v>
      </c>
      <c r="Y26" s="46">
        <v>1.2642</v>
      </c>
    </row>
    <row r="27" spans="2:25" x14ac:dyDescent="0.2">
      <c r="B27" s="45">
        <v>45715</v>
      </c>
      <c r="C27" s="44">
        <v>15640</v>
      </c>
      <c r="D27" s="43">
        <v>15645</v>
      </c>
      <c r="E27" s="42">
        <f t="shared" si="0"/>
        <v>15642.5</v>
      </c>
      <c r="F27" s="44">
        <v>15810</v>
      </c>
      <c r="G27" s="43">
        <v>15820</v>
      </c>
      <c r="H27" s="42">
        <f t="shared" si="1"/>
        <v>15815</v>
      </c>
      <c r="I27" s="44">
        <v>16955</v>
      </c>
      <c r="J27" s="43">
        <v>17005</v>
      </c>
      <c r="K27" s="42">
        <f t="shared" si="2"/>
        <v>16980</v>
      </c>
      <c r="L27" s="44">
        <v>17655</v>
      </c>
      <c r="M27" s="43">
        <v>17705</v>
      </c>
      <c r="N27" s="42">
        <f t="shared" si="3"/>
        <v>17680</v>
      </c>
      <c r="O27" s="44">
        <v>18405</v>
      </c>
      <c r="P27" s="43">
        <v>18455</v>
      </c>
      <c r="Q27" s="42">
        <f t="shared" si="4"/>
        <v>18430</v>
      </c>
      <c r="R27" s="50">
        <v>15645</v>
      </c>
      <c r="S27" s="49">
        <v>1.2666999999999999</v>
      </c>
      <c r="T27" s="49">
        <v>1.0475000000000001</v>
      </c>
      <c r="U27" s="48">
        <v>149.66999999999999</v>
      </c>
      <c r="V27" s="41">
        <f t="shared" si="5"/>
        <v>12350.990763400963</v>
      </c>
      <c r="W27" s="41">
        <f t="shared" si="6"/>
        <v>12489.145022499408</v>
      </c>
      <c r="X27" s="47">
        <f t="shared" si="7"/>
        <v>14935.560859188543</v>
      </c>
      <c r="Y27" s="46">
        <v>1.2665</v>
      </c>
    </row>
    <row r="28" spans="2:25" x14ac:dyDescent="0.2">
      <c r="B28" s="45">
        <v>45716</v>
      </c>
      <c r="C28" s="44">
        <v>15450</v>
      </c>
      <c r="D28" s="43">
        <v>15460</v>
      </c>
      <c r="E28" s="42">
        <f t="shared" si="0"/>
        <v>15455</v>
      </c>
      <c r="F28" s="44">
        <v>15650</v>
      </c>
      <c r="G28" s="43">
        <v>15675</v>
      </c>
      <c r="H28" s="42">
        <f t="shared" si="1"/>
        <v>15662.5</v>
      </c>
      <c r="I28" s="44">
        <v>16795</v>
      </c>
      <c r="J28" s="43">
        <v>16845</v>
      </c>
      <c r="K28" s="42">
        <f t="shared" si="2"/>
        <v>16820</v>
      </c>
      <c r="L28" s="44">
        <v>17510</v>
      </c>
      <c r="M28" s="43">
        <v>17560</v>
      </c>
      <c r="N28" s="42">
        <f t="shared" si="3"/>
        <v>17535</v>
      </c>
      <c r="O28" s="44">
        <v>18260</v>
      </c>
      <c r="P28" s="43">
        <v>18310</v>
      </c>
      <c r="Q28" s="42">
        <f t="shared" si="4"/>
        <v>18285</v>
      </c>
      <c r="R28" s="50">
        <v>15460</v>
      </c>
      <c r="S28" s="49">
        <v>1.2602</v>
      </c>
      <c r="T28" s="49">
        <v>1.0407999999999999</v>
      </c>
      <c r="U28" s="48">
        <v>150.66999999999999</v>
      </c>
      <c r="V28" s="41">
        <f t="shared" si="5"/>
        <v>12267.893985081733</v>
      </c>
      <c r="W28" s="41">
        <f t="shared" si="6"/>
        <v>12438.501825107125</v>
      </c>
      <c r="X28" s="47">
        <f t="shared" si="7"/>
        <v>14853.958493466565</v>
      </c>
      <c r="Y28" s="46">
        <v>1.26</v>
      </c>
    </row>
    <row r="29" spans="2:25" x14ac:dyDescent="0.2">
      <c r="B29" s="40" t="s">
        <v>11</v>
      </c>
      <c r="C29" s="39">
        <f>ROUND(AVERAGE(C9:C28),2)</f>
        <v>15263.5</v>
      </c>
      <c r="D29" s="38">
        <f>ROUND(AVERAGE(D9:D28),2)</f>
        <v>15274.75</v>
      </c>
      <c r="E29" s="37">
        <f>ROUND(AVERAGE(C29:D29),2)</f>
        <v>15269.13</v>
      </c>
      <c r="F29" s="39">
        <f>ROUND(AVERAGE(F9:F28),2)</f>
        <v>15467.5</v>
      </c>
      <c r="G29" s="38">
        <f>ROUND(AVERAGE(G9:G28),2)</f>
        <v>15480.5</v>
      </c>
      <c r="H29" s="37">
        <f>ROUND(AVERAGE(F29:G29),2)</f>
        <v>15474</v>
      </c>
      <c r="I29" s="39">
        <f>ROUND(AVERAGE(I9:I28),2)</f>
        <v>16729</v>
      </c>
      <c r="J29" s="38">
        <f>ROUND(AVERAGE(J9:J28),2)</f>
        <v>16779</v>
      </c>
      <c r="K29" s="37">
        <f>ROUND(AVERAGE(I29:J29),2)</f>
        <v>16754</v>
      </c>
      <c r="L29" s="39">
        <f>ROUND(AVERAGE(L9:L28),2)</f>
        <v>17477.75</v>
      </c>
      <c r="M29" s="38">
        <f>ROUND(AVERAGE(M9:M28),2)</f>
        <v>17527.75</v>
      </c>
      <c r="N29" s="37">
        <f>ROUND(AVERAGE(L29:M29),2)</f>
        <v>17502.75</v>
      </c>
      <c r="O29" s="39">
        <f>ROUND(AVERAGE(O9:O28),2)</f>
        <v>18238.5</v>
      </c>
      <c r="P29" s="38">
        <f>ROUND(AVERAGE(P9:P28),2)</f>
        <v>18288.5</v>
      </c>
      <c r="Q29" s="37">
        <f>ROUND(AVERAGE(O29:P29),2)</f>
        <v>18263.5</v>
      </c>
      <c r="R29" s="36">
        <f>ROUND(AVERAGE(R9:R28),2)</f>
        <v>15274.75</v>
      </c>
      <c r="S29" s="35">
        <f>ROUND(AVERAGE(S9:S28),4)</f>
        <v>1.2531000000000001</v>
      </c>
      <c r="T29" s="34">
        <f>ROUND(AVERAGE(T9:T28),4)</f>
        <v>1.0409999999999999</v>
      </c>
      <c r="U29" s="167">
        <f>ROUND(AVERAGE(U9:U28),2)</f>
        <v>151.85</v>
      </c>
      <c r="V29" s="33">
        <f>AVERAGE(V9:V28)</f>
        <v>12190.421602176404</v>
      </c>
      <c r="W29" s="33">
        <f>AVERAGE(W9:W28)</f>
        <v>12354.742435084434</v>
      </c>
      <c r="X29" s="33">
        <f>AVERAGE(X9:X28)</f>
        <v>14673.869733237056</v>
      </c>
      <c r="Y29" s="32">
        <f>AVERAGE(Y9:Y28)</f>
        <v>1.2528349999999999</v>
      </c>
    </row>
    <row r="30" spans="2:25" x14ac:dyDescent="0.2">
      <c r="B30" s="31" t="s">
        <v>12</v>
      </c>
      <c r="C30" s="30">
        <f t="shared" ref="C30:Y30" si="8">MAX(C9:C28)</f>
        <v>15640</v>
      </c>
      <c r="D30" s="29">
        <f t="shared" si="8"/>
        <v>15645</v>
      </c>
      <c r="E30" s="28">
        <f t="shared" si="8"/>
        <v>15642.5</v>
      </c>
      <c r="F30" s="30">
        <f t="shared" si="8"/>
        <v>15810</v>
      </c>
      <c r="G30" s="29">
        <f t="shared" si="8"/>
        <v>15820</v>
      </c>
      <c r="H30" s="28">
        <f t="shared" si="8"/>
        <v>15815</v>
      </c>
      <c r="I30" s="30">
        <f t="shared" si="8"/>
        <v>17055</v>
      </c>
      <c r="J30" s="29">
        <f t="shared" si="8"/>
        <v>17105</v>
      </c>
      <c r="K30" s="28">
        <f t="shared" si="8"/>
        <v>17080</v>
      </c>
      <c r="L30" s="30">
        <f t="shared" si="8"/>
        <v>17810</v>
      </c>
      <c r="M30" s="29">
        <f t="shared" si="8"/>
        <v>17860</v>
      </c>
      <c r="N30" s="28">
        <f t="shared" si="8"/>
        <v>17835</v>
      </c>
      <c r="O30" s="30">
        <f t="shared" si="8"/>
        <v>18570</v>
      </c>
      <c r="P30" s="29">
        <f t="shared" si="8"/>
        <v>18620</v>
      </c>
      <c r="Q30" s="28">
        <f t="shared" si="8"/>
        <v>18595</v>
      </c>
      <c r="R30" s="27">
        <f t="shared" si="8"/>
        <v>15645</v>
      </c>
      <c r="S30" s="26">
        <f t="shared" si="8"/>
        <v>1.2666999999999999</v>
      </c>
      <c r="T30" s="25">
        <f t="shared" si="8"/>
        <v>1.0494000000000001</v>
      </c>
      <c r="U30" s="24">
        <f t="shared" si="8"/>
        <v>155.28</v>
      </c>
      <c r="V30" s="23">
        <f t="shared" si="8"/>
        <v>12545.454545454544</v>
      </c>
      <c r="W30" s="23">
        <f t="shared" si="8"/>
        <v>12715.151515151514</v>
      </c>
      <c r="X30" s="23">
        <f t="shared" si="8"/>
        <v>15013.49527665317</v>
      </c>
      <c r="Y30" s="22">
        <f t="shared" si="8"/>
        <v>1.2665</v>
      </c>
    </row>
    <row r="31" spans="2:25" ht="13.5" thickBot="1" x14ac:dyDescent="0.25">
      <c r="B31" s="21" t="s">
        <v>13</v>
      </c>
      <c r="C31" s="20">
        <f t="shared" ref="C31:Y31" si="9">MIN(C9:C28)</f>
        <v>14880</v>
      </c>
      <c r="D31" s="19">
        <f t="shared" si="9"/>
        <v>14895</v>
      </c>
      <c r="E31" s="18">
        <f t="shared" si="9"/>
        <v>14890</v>
      </c>
      <c r="F31" s="20">
        <f t="shared" si="9"/>
        <v>15110</v>
      </c>
      <c r="G31" s="19">
        <f t="shared" si="9"/>
        <v>15115</v>
      </c>
      <c r="H31" s="18">
        <f t="shared" si="9"/>
        <v>15112.5</v>
      </c>
      <c r="I31" s="20">
        <f t="shared" si="9"/>
        <v>16440</v>
      </c>
      <c r="J31" s="19">
        <f t="shared" si="9"/>
        <v>16490</v>
      </c>
      <c r="K31" s="18">
        <f t="shared" si="9"/>
        <v>16465</v>
      </c>
      <c r="L31" s="20">
        <f t="shared" si="9"/>
        <v>17210</v>
      </c>
      <c r="M31" s="19">
        <f t="shared" si="9"/>
        <v>17260</v>
      </c>
      <c r="N31" s="18">
        <f t="shared" si="9"/>
        <v>17235</v>
      </c>
      <c r="O31" s="20">
        <f t="shared" si="9"/>
        <v>17970</v>
      </c>
      <c r="P31" s="19">
        <f t="shared" si="9"/>
        <v>18020</v>
      </c>
      <c r="Q31" s="18">
        <f t="shared" si="9"/>
        <v>17995</v>
      </c>
      <c r="R31" s="17">
        <f t="shared" si="9"/>
        <v>14895</v>
      </c>
      <c r="S31" s="16">
        <f t="shared" si="9"/>
        <v>1.2345999999999999</v>
      </c>
      <c r="T31" s="15">
        <f t="shared" si="9"/>
        <v>1.0259</v>
      </c>
      <c r="U31" s="14">
        <f t="shared" si="9"/>
        <v>149.62</v>
      </c>
      <c r="V31" s="13">
        <f t="shared" si="9"/>
        <v>11970.606826801517</v>
      </c>
      <c r="W31" s="13">
        <f t="shared" si="9"/>
        <v>12112.831858407078</v>
      </c>
      <c r="X31" s="13">
        <f t="shared" si="9"/>
        <v>14426.150121065375</v>
      </c>
      <c r="Y31" s="12">
        <f t="shared" si="9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O40" sqref="O4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45691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45691</v>
      </c>
      <c r="C9" s="44">
        <v>20985</v>
      </c>
      <c r="D9" s="43">
        <v>21485</v>
      </c>
      <c r="E9" s="42">
        <f t="shared" ref="E9:E28" si="0">AVERAGE(C9:D9)</f>
        <v>21235</v>
      </c>
      <c r="F9" s="44">
        <v>21050</v>
      </c>
      <c r="G9" s="43">
        <v>21550</v>
      </c>
      <c r="H9" s="42">
        <f t="shared" ref="H9:H28" si="1">AVERAGE(F9:G9)</f>
        <v>21300</v>
      </c>
      <c r="I9" s="44">
        <v>22685</v>
      </c>
      <c r="J9" s="43">
        <v>23685</v>
      </c>
      <c r="K9" s="42">
        <f t="shared" ref="K9:K28" si="2">AVERAGE(I9:J9)</f>
        <v>23185</v>
      </c>
      <c r="L9" s="50">
        <v>21485</v>
      </c>
      <c r="M9" s="49">
        <v>1.2345999999999999</v>
      </c>
      <c r="N9" s="51">
        <v>1.0259</v>
      </c>
      <c r="O9" s="48">
        <v>154.58000000000001</v>
      </c>
      <c r="P9" s="41">
        <f>L9/M9</f>
        <v>17402.397537664023</v>
      </c>
      <c r="Q9" s="41">
        <f>G9/M9</f>
        <v>17455.046168799614</v>
      </c>
      <c r="R9" s="47">
        <f t="shared" ref="R9:R28" si="3">L9/N9</f>
        <v>20942.586996783313</v>
      </c>
      <c r="S9" s="46">
        <v>1.2343</v>
      </c>
    </row>
    <row r="10" spans="1:19" x14ac:dyDescent="0.2">
      <c r="B10" s="45">
        <v>45692</v>
      </c>
      <c r="C10" s="44">
        <v>20965</v>
      </c>
      <c r="D10" s="43">
        <v>21465</v>
      </c>
      <c r="E10" s="42">
        <f t="shared" si="0"/>
        <v>21215</v>
      </c>
      <c r="F10" s="44">
        <v>21050</v>
      </c>
      <c r="G10" s="43">
        <v>21550</v>
      </c>
      <c r="H10" s="42">
        <f t="shared" si="1"/>
        <v>21300</v>
      </c>
      <c r="I10" s="44">
        <v>22665</v>
      </c>
      <c r="J10" s="43">
        <v>23665</v>
      </c>
      <c r="K10" s="42">
        <f t="shared" si="2"/>
        <v>23165</v>
      </c>
      <c r="L10" s="50">
        <v>21465</v>
      </c>
      <c r="M10" s="49">
        <v>1.2415</v>
      </c>
      <c r="N10" s="49">
        <v>1.0325</v>
      </c>
      <c r="O10" s="48">
        <v>155.28</v>
      </c>
      <c r="P10" s="41">
        <f t="shared" ref="P10:P28" si="4">L10/M10</f>
        <v>17289.56906967378</v>
      </c>
      <c r="Q10" s="41">
        <f t="shared" ref="Q10:Q28" si="5">G10/M10</f>
        <v>17358.034635521544</v>
      </c>
      <c r="R10" s="47">
        <f t="shared" si="3"/>
        <v>20789.346246973368</v>
      </c>
      <c r="S10" s="46">
        <v>1.2412000000000001</v>
      </c>
    </row>
    <row r="11" spans="1:19" x14ac:dyDescent="0.2">
      <c r="B11" s="45">
        <v>45693</v>
      </c>
      <c r="C11" s="44">
        <v>20965</v>
      </c>
      <c r="D11" s="43">
        <v>21465</v>
      </c>
      <c r="E11" s="42">
        <f t="shared" si="0"/>
        <v>21215</v>
      </c>
      <c r="F11" s="44">
        <v>21050</v>
      </c>
      <c r="G11" s="43">
        <v>21550</v>
      </c>
      <c r="H11" s="42">
        <f t="shared" si="1"/>
        <v>21300</v>
      </c>
      <c r="I11" s="44">
        <v>22665</v>
      </c>
      <c r="J11" s="43">
        <v>23665</v>
      </c>
      <c r="K11" s="42">
        <f t="shared" si="2"/>
        <v>23165</v>
      </c>
      <c r="L11" s="50">
        <v>21465</v>
      </c>
      <c r="M11" s="49">
        <v>1.2538</v>
      </c>
      <c r="N11" s="49">
        <v>1.0419</v>
      </c>
      <c r="O11" s="48">
        <v>152.87</v>
      </c>
      <c r="P11" s="41">
        <f t="shared" si="4"/>
        <v>17119.955335779232</v>
      </c>
      <c r="Q11" s="41">
        <f t="shared" si="5"/>
        <v>17187.749242303398</v>
      </c>
      <c r="R11" s="47">
        <f t="shared" si="3"/>
        <v>20601.785200115173</v>
      </c>
      <c r="S11" s="46">
        <v>1.2535000000000001</v>
      </c>
    </row>
    <row r="12" spans="1:19" x14ac:dyDescent="0.2">
      <c r="B12" s="45">
        <v>45694</v>
      </c>
      <c r="C12" s="44">
        <v>20965</v>
      </c>
      <c r="D12" s="43">
        <v>21465</v>
      </c>
      <c r="E12" s="42">
        <f t="shared" si="0"/>
        <v>21215</v>
      </c>
      <c r="F12" s="44">
        <v>21050</v>
      </c>
      <c r="G12" s="43">
        <v>21550</v>
      </c>
      <c r="H12" s="42">
        <f t="shared" si="1"/>
        <v>21300</v>
      </c>
      <c r="I12" s="44">
        <v>22665</v>
      </c>
      <c r="J12" s="43">
        <v>23665</v>
      </c>
      <c r="K12" s="42">
        <f t="shared" si="2"/>
        <v>23165</v>
      </c>
      <c r="L12" s="50">
        <v>21465</v>
      </c>
      <c r="M12" s="49">
        <v>1.2375</v>
      </c>
      <c r="N12" s="49">
        <v>1.0362</v>
      </c>
      <c r="O12" s="48">
        <v>152.38</v>
      </c>
      <c r="P12" s="41">
        <f t="shared" si="4"/>
        <v>17345.454545454544</v>
      </c>
      <c r="Q12" s="41">
        <f t="shared" si="5"/>
        <v>17414.141414141413</v>
      </c>
      <c r="R12" s="47">
        <f t="shared" si="3"/>
        <v>20715.112912565142</v>
      </c>
      <c r="S12" s="46">
        <v>1.2372000000000001</v>
      </c>
    </row>
    <row r="13" spans="1:19" x14ac:dyDescent="0.2">
      <c r="B13" s="45">
        <v>45695</v>
      </c>
      <c r="C13" s="44">
        <v>20960</v>
      </c>
      <c r="D13" s="43">
        <v>21460</v>
      </c>
      <c r="E13" s="42">
        <f t="shared" si="0"/>
        <v>21210</v>
      </c>
      <c r="F13" s="44">
        <v>21050</v>
      </c>
      <c r="G13" s="43">
        <v>21550</v>
      </c>
      <c r="H13" s="42">
        <f t="shared" si="1"/>
        <v>21300</v>
      </c>
      <c r="I13" s="44">
        <v>22660</v>
      </c>
      <c r="J13" s="43">
        <v>23660</v>
      </c>
      <c r="K13" s="42">
        <f t="shared" si="2"/>
        <v>23160</v>
      </c>
      <c r="L13" s="50">
        <v>21460</v>
      </c>
      <c r="M13" s="49">
        <v>1.2446999999999999</v>
      </c>
      <c r="N13" s="49">
        <v>1.0374000000000001</v>
      </c>
      <c r="O13" s="48">
        <v>152.02000000000001</v>
      </c>
      <c r="P13" s="41">
        <f t="shared" si="4"/>
        <v>17241.102273640237</v>
      </c>
      <c r="Q13" s="41">
        <f t="shared" si="5"/>
        <v>17313.408853539007</v>
      </c>
      <c r="R13" s="47">
        <f t="shared" si="3"/>
        <v>20686.331212647001</v>
      </c>
      <c r="S13" s="46">
        <v>1.2444</v>
      </c>
    </row>
    <row r="14" spans="1:19" x14ac:dyDescent="0.2">
      <c r="B14" s="45">
        <v>45698</v>
      </c>
      <c r="C14" s="44">
        <v>20955</v>
      </c>
      <c r="D14" s="43">
        <v>21455</v>
      </c>
      <c r="E14" s="42">
        <f t="shared" si="0"/>
        <v>21205</v>
      </c>
      <c r="F14" s="44">
        <v>21050</v>
      </c>
      <c r="G14" s="43">
        <v>21550</v>
      </c>
      <c r="H14" s="42">
        <f t="shared" si="1"/>
        <v>21300</v>
      </c>
      <c r="I14" s="44">
        <v>22655</v>
      </c>
      <c r="J14" s="43">
        <v>23655</v>
      </c>
      <c r="K14" s="42">
        <f t="shared" si="2"/>
        <v>23155</v>
      </c>
      <c r="L14" s="50">
        <v>21455</v>
      </c>
      <c r="M14" s="49">
        <v>1.2387999999999999</v>
      </c>
      <c r="N14" s="49">
        <v>1.0314000000000001</v>
      </c>
      <c r="O14" s="48">
        <v>152.1</v>
      </c>
      <c r="P14" s="41">
        <f t="shared" si="4"/>
        <v>17319.179851469165</v>
      </c>
      <c r="Q14" s="41">
        <f t="shared" si="5"/>
        <v>17395.866968033581</v>
      </c>
      <c r="R14" s="47">
        <f t="shared" si="3"/>
        <v>20801.822765173547</v>
      </c>
      <c r="S14" s="46">
        <v>1.2385999999999999</v>
      </c>
    </row>
    <row r="15" spans="1:19" x14ac:dyDescent="0.2">
      <c r="B15" s="45">
        <v>45699</v>
      </c>
      <c r="C15" s="44">
        <v>20940</v>
      </c>
      <c r="D15" s="43">
        <v>21440</v>
      </c>
      <c r="E15" s="42">
        <f t="shared" si="0"/>
        <v>21190</v>
      </c>
      <c r="F15" s="44">
        <v>21050</v>
      </c>
      <c r="G15" s="43">
        <v>21550</v>
      </c>
      <c r="H15" s="42">
        <f t="shared" si="1"/>
        <v>21300</v>
      </c>
      <c r="I15" s="44">
        <v>22640</v>
      </c>
      <c r="J15" s="43">
        <v>23640</v>
      </c>
      <c r="K15" s="42">
        <f t="shared" si="2"/>
        <v>23140</v>
      </c>
      <c r="L15" s="50">
        <v>21440</v>
      </c>
      <c r="M15" s="49">
        <v>1.2381</v>
      </c>
      <c r="N15" s="49">
        <v>1.0323</v>
      </c>
      <c r="O15" s="48">
        <v>152.38</v>
      </c>
      <c r="P15" s="41">
        <f t="shared" si="4"/>
        <v>17316.856473628948</v>
      </c>
      <c r="Q15" s="41">
        <f t="shared" si="5"/>
        <v>17405.702285760439</v>
      </c>
      <c r="R15" s="47">
        <f t="shared" si="3"/>
        <v>20769.15625302722</v>
      </c>
      <c r="S15" s="46">
        <v>1.2379</v>
      </c>
    </row>
    <row r="16" spans="1:19" x14ac:dyDescent="0.2">
      <c r="B16" s="45">
        <v>45700</v>
      </c>
      <c r="C16" s="44">
        <v>20940</v>
      </c>
      <c r="D16" s="43">
        <v>21440</v>
      </c>
      <c r="E16" s="42">
        <f t="shared" si="0"/>
        <v>21190</v>
      </c>
      <c r="F16" s="44">
        <v>21050</v>
      </c>
      <c r="G16" s="43">
        <v>21550</v>
      </c>
      <c r="H16" s="42">
        <f t="shared" si="1"/>
        <v>21300</v>
      </c>
      <c r="I16" s="44">
        <v>22640</v>
      </c>
      <c r="J16" s="43">
        <v>23640</v>
      </c>
      <c r="K16" s="42">
        <f t="shared" si="2"/>
        <v>23140</v>
      </c>
      <c r="L16" s="50">
        <v>21440</v>
      </c>
      <c r="M16" s="49">
        <v>1.2453000000000001</v>
      </c>
      <c r="N16" s="49">
        <v>1.0374000000000001</v>
      </c>
      <c r="O16" s="48">
        <v>153.57</v>
      </c>
      <c r="P16" s="41">
        <f t="shared" si="4"/>
        <v>17216.734923311651</v>
      </c>
      <c r="Q16" s="41">
        <f t="shared" si="5"/>
        <v>17305.067052115955</v>
      </c>
      <c r="R16" s="47">
        <f t="shared" si="3"/>
        <v>20667.052245999614</v>
      </c>
      <c r="S16" s="46">
        <v>1.2451000000000001</v>
      </c>
    </row>
    <row r="17" spans="2:19" x14ac:dyDescent="0.2">
      <c r="B17" s="45">
        <v>45701</v>
      </c>
      <c r="C17" s="44">
        <v>20935</v>
      </c>
      <c r="D17" s="43">
        <v>21435</v>
      </c>
      <c r="E17" s="42">
        <f t="shared" si="0"/>
        <v>21185</v>
      </c>
      <c r="F17" s="44">
        <v>21050</v>
      </c>
      <c r="G17" s="43">
        <v>21550</v>
      </c>
      <c r="H17" s="42">
        <f t="shared" si="1"/>
        <v>21300</v>
      </c>
      <c r="I17" s="44">
        <v>22635</v>
      </c>
      <c r="J17" s="43">
        <v>23635</v>
      </c>
      <c r="K17" s="42">
        <f t="shared" si="2"/>
        <v>23135</v>
      </c>
      <c r="L17" s="50">
        <v>21435</v>
      </c>
      <c r="M17" s="49">
        <v>1.2466999999999999</v>
      </c>
      <c r="N17" s="49">
        <v>1.0389999999999999</v>
      </c>
      <c r="O17" s="48">
        <v>153.87</v>
      </c>
      <c r="P17" s="41">
        <f t="shared" si="4"/>
        <v>17193.390551054785</v>
      </c>
      <c r="Q17" s="41">
        <f t="shared" si="5"/>
        <v>17285.634073955243</v>
      </c>
      <c r="R17" s="47">
        <f t="shared" si="3"/>
        <v>20630.413859480272</v>
      </c>
      <c r="S17" s="46">
        <v>1.2464999999999999</v>
      </c>
    </row>
    <row r="18" spans="2:19" x14ac:dyDescent="0.2">
      <c r="B18" s="45">
        <v>45702</v>
      </c>
      <c r="C18" s="44">
        <v>20930</v>
      </c>
      <c r="D18" s="43">
        <v>21430</v>
      </c>
      <c r="E18" s="42">
        <f t="shared" si="0"/>
        <v>21180</v>
      </c>
      <c r="F18" s="44">
        <v>21050</v>
      </c>
      <c r="G18" s="43">
        <v>21550</v>
      </c>
      <c r="H18" s="42">
        <f t="shared" si="1"/>
        <v>21300</v>
      </c>
      <c r="I18" s="44">
        <v>22630</v>
      </c>
      <c r="J18" s="43">
        <v>23630</v>
      </c>
      <c r="K18" s="42">
        <f t="shared" si="2"/>
        <v>23130</v>
      </c>
      <c r="L18" s="50">
        <v>21430</v>
      </c>
      <c r="M18" s="49">
        <v>1.2585999999999999</v>
      </c>
      <c r="N18" s="49">
        <v>1.0471999999999999</v>
      </c>
      <c r="O18" s="48">
        <v>152.74</v>
      </c>
      <c r="P18" s="41">
        <f t="shared" si="4"/>
        <v>17026.855235976484</v>
      </c>
      <c r="Q18" s="41">
        <f t="shared" si="5"/>
        <v>17122.199269029079</v>
      </c>
      <c r="R18" s="47">
        <f t="shared" si="3"/>
        <v>20464.094728800614</v>
      </c>
      <c r="S18" s="46">
        <v>1.2584</v>
      </c>
    </row>
    <row r="19" spans="2:19" x14ac:dyDescent="0.2">
      <c r="B19" s="45">
        <v>45705</v>
      </c>
      <c r="C19" s="44">
        <v>20920</v>
      </c>
      <c r="D19" s="43">
        <v>21420</v>
      </c>
      <c r="E19" s="42">
        <f t="shared" si="0"/>
        <v>21170</v>
      </c>
      <c r="F19" s="44">
        <v>21050</v>
      </c>
      <c r="G19" s="43">
        <v>21550</v>
      </c>
      <c r="H19" s="42">
        <f t="shared" si="1"/>
        <v>21300</v>
      </c>
      <c r="I19" s="44">
        <v>22625</v>
      </c>
      <c r="J19" s="43">
        <v>23625</v>
      </c>
      <c r="K19" s="42">
        <f t="shared" si="2"/>
        <v>23125</v>
      </c>
      <c r="L19" s="50">
        <v>21420</v>
      </c>
      <c r="M19" s="49">
        <v>1.2595000000000001</v>
      </c>
      <c r="N19" s="49">
        <v>1.0472999999999999</v>
      </c>
      <c r="O19" s="48">
        <v>151.51</v>
      </c>
      <c r="P19" s="41">
        <f t="shared" si="4"/>
        <v>17006.748709805477</v>
      </c>
      <c r="Q19" s="41">
        <f t="shared" si="5"/>
        <v>17109.964271536322</v>
      </c>
      <c r="R19" s="47">
        <f t="shared" si="3"/>
        <v>20452.592380406761</v>
      </c>
      <c r="S19" s="46">
        <v>1.2593000000000001</v>
      </c>
    </row>
    <row r="20" spans="2:19" x14ac:dyDescent="0.2">
      <c r="B20" s="45">
        <v>45706</v>
      </c>
      <c r="C20" s="44">
        <v>20910</v>
      </c>
      <c r="D20" s="43">
        <v>21410</v>
      </c>
      <c r="E20" s="42">
        <f t="shared" si="0"/>
        <v>21160</v>
      </c>
      <c r="F20" s="44">
        <v>21050</v>
      </c>
      <c r="G20" s="43">
        <v>21550</v>
      </c>
      <c r="H20" s="42">
        <f t="shared" si="1"/>
        <v>21300</v>
      </c>
      <c r="I20" s="44">
        <v>22610</v>
      </c>
      <c r="J20" s="43">
        <v>23610</v>
      </c>
      <c r="K20" s="42">
        <f t="shared" si="2"/>
        <v>23110</v>
      </c>
      <c r="L20" s="50">
        <v>21410</v>
      </c>
      <c r="M20" s="49">
        <v>1.2588999999999999</v>
      </c>
      <c r="N20" s="49">
        <v>1.0456000000000001</v>
      </c>
      <c r="O20" s="48">
        <v>151.72999999999999</v>
      </c>
      <c r="P20" s="41">
        <f t="shared" si="4"/>
        <v>17006.910795138614</v>
      </c>
      <c r="Q20" s="41">
        <f t="shared" si="5"/>
        <v>17118.118992771469</v>
      </c>
      <c r="R20" s="47">
        <f t="shared" si="3"/>
        <v>20476.281560826319</v>
      </c>
      <c r="S20" s="46">
        <v>1.2586999999999999</v>
      </c>
    </row>
    <row r="21" spans="2:19" x14ac:dyDescent="0.2">
      <c r="B21" s="45">
        <v>45707</v>
      </c>
      <c r="C21" s="44">
        <v>20910</v>
      </c>
      <c r="D21" s="43">
        <v>21410</v>
      </c>
      <c r="E21" s="42">
        <f t="shared" si="0"/>
        <v>21160</v>
      </c>
      <c r="F21" s="44">
        <v>21050</v>
      </c>
      <c r="G21" s="43">
        <v>21550</v>
      </c>
      <c r="H21" s="42">
        <f t="shared" si="1"/>
        <v>21300</v>
      </c>
      <c r="I21" s="44">
        <v>22610</v>
      </c>
      <c r="J21" s="43">
        <v>23610</v>
      </c>
      <c r="K21" s="42">
        <f t="shared" si="2"/>
        <v>23110</v>
      </c>
      <c r="L21" s="50">
        <v>21410</v>
      </c>
      <c r="M21" s="49">
        <v>1.2585999999999999</v>
      </c>
      <c r="N21" s="49">
        <v>1.0428999999999999</v>
      </c>
      <c r="O21" s="48">
        <v>151.91999999999999</v>
      </c>
      <c r="P21" s="41">
        <f t="shared" si="4"/>
        <v>17010.964563801048</v>
      </c>
      <c r="Q21" s="41">
        <f t="shared" si="5"/>
        <v>17122.199269029079</v>
      </c>
      <c r="R21" s="47">
        <f t="shared" si="3"/>
        <v>20529.293316713014</v>
      </c>
      <c r="S21" s="46">
        <v>1.2584</v>
      </c>
    </row>
    <row r="22" spans="2:19" x14ac:dyDescent="0.2">
      <c r="B22" s="45">
        <v>45708</v>
      </c>
      <c r="C22" s="44">
        <v>20905</v>
      </c>
      <c r="D22" s="43">
        <v>21405</v>
      </c>
      <c r="E22" s="42">
        <f t="shared" si="0"/>
        <v>21155</v>
      </c>
      <c r="F22" s="44">
        <v>21050</v>
      </c>
      <c r="G22" s="43">
        <v>21550</v>
      </c>
      <c r="H22" s="42">
        <f t="shared" si="1"/>
        <v>21300</v>
      </c>
      <c r="I22" s="44">
        <v>22605</v>
      </c>
      <c r="J22" s="43">
        <v>23605</v>
      </c>
      <c r="K22" s="42">
        <f t="shared" si="2"/>
        <v>23105</v>
      </c>
      <c r="L22" s="50">
        <v>21405</v>
      </c>
      <c r="M22" s="49">
        <v>1.2599</v>
      </c>
      <c r="N22" s="49">
        <v>1.0436000000000001</v>
      </c>
      <c r="O22" s="48">
        <v>150.1</v>
      </c>
      <c r="P22" s="41">
        <f t="shared" si="4"/>
        <v>16989.443606635446</v>
      </c>
      <c r="Q22" s="41">
        <f t="shared" si="5"/>
        <v>17104.532105722676</v>
      </c>
      <c r="R22" s="47">
        <f t="shared" si="3"/>
        <v>20510.732081257185</v>
      </c>
      <c r="S22" s="46">
        <v>1.2597</v>
      </c>
    </row>
    <row r="23" spans="2:19" x14ac:dyDescent="0.2">
      <c r="B23" s="45">
        <v>45709</v>
      </c>
      <c r="C23" s="44">
        <v>20900</v>
      </c>
      <c r="D23" s="43">
        <v>21400</v>
      </c>
      <c r="E23" s="42">
        <f t="shared" si="0"/>
        <v>21150</v>
      </c>
      <c r="F23" s="44">
        <v>21050</v>
      </c>
      <c r="G23" s="43">
        <v>21550</v>
      </c>
      <c r="H23" s="42">
        <f t="shared" si="1"/>
        <v>21300</v>
      </c>
      <c r="I23" s="44">
        <v>22600</v>
      </c>
      <c r="J23" s="43">
        <v>23600</v>
      </c>
      <c r="K23" s="42">
        <f t="shared" si="2"/>
        <v>23100</v>
      </c>
      <c r="L23" s="50">
        <v>21400</v>
      </c>
      <c r="M23" s="49">
        <v>1.264</v>
      </c>
      <c r="N23" s="49">
        <v>1.0462</v>
      </c>
      <c r="O23" s="48">
        <v>150.47999999999999</v>
      </c>
      <c r="P23" s="41">
        <f t="shared" si="4"/>
        <v>16930.379746835442</v>
      </c>
      <c r="Q23" s="41">
        <f t="shared" si="5"/>
        <v>17049.050632911392</v>
      </c>
      <c r="R23" s="47">
        <f t="shared" si="3"/>
        <v>20454.979927356144</v>
      </c>
      <c r="S23" s="46">
        <v>1.2638</v>
      </c>
    </row>
    <row r="24" spans="2:19" x14ac:dyDescent="0.2">
      <c r="B24" s="45">
        <v>45712</v>
      </c>
      <c r="C24" s="44">
        <v>20890</v>
      </c>
      <c r="D24" s="43">
        <v>21390</v>
      </c>
      <c r="E24" s="42">
        <f t="shared" si="0"/>
        <v>21140</v>
      </c>
      <c r="F24" s="44">
        <v>21050</v>
      </c>
      <c r="G24" s="43">
        <v>21550</v>
      </c>
      <c r="H24" s="42">
        <f t="shared" si="1"/>
        <v>21300</v>
      </c>
      <c r="I24" s="44">
        <v>22590</v>
      </c>
      <c r="J24" s="43">
        <v>23590</v>
      </c>
      <c r="K24" s="42">
        <f t="shared" si="2"/>
        <v>23090</v>
      </c>
      <c r="L24" s="50">
        <v>21390</v>
      </c>
      <c r="M24" s="49">
        <v>1.2638</v>
      </c>
      <c r="N24" s="49">
        <v>1.0469999999999999</v>
      </c>
      <c r="O24" s="48">
        <v>149.78</v>
      </c>
      <c r="P24" s="41">
        <f t="shared" si="4"/>
        <v>16925.146383921507</v>
      </c>
      <c r="Q24" s="41">
        <f t="shared" si="5"/>
        <v>17051.748694413673</v>
      </c>
      <c r="R24" s="47">
        <f t="shared" si="3"/>
        <v>20429.7994269341</v>
      </c>
      <c r="S24" s="46">
        <v>1.2636000000000001</v>
      </c>
    </row>
    <row r="25" spans="2:19" x14ac:dyDescent="0.2">
      <c r="B25" s="45">
        <v>45713</v>
      </c>
      <c r="C25" s="44">
        <v>20865</v>
      </c>
      <c r="D25" s="43">
        <v>21365</v>
      </c>
      <c r="E25" s="42">
        <f t="shared" si="0"/>
        <v>21115</v>
      </c>
      <c r="F25" s="44">
        <v>21050</v>
      </c>
      <c r="G25" s="43">
        <v>21550</v>
      </c>
      <c r="H25" s="42">
        <f t="shared" si="1"/>
        <v>21300</v>
      </c>
      <c r="I25" s="44">
        <v>22570</v>
      </c>
      <c r="J25" s="43">
        <v>23570</v>
      </c>
      <c r="K25" s="42">
        <f t="shared" si="2"/>
        <v>23070</v>
      </c>
      <c r="L25" s="50">
        <v>21365</v>
      </c>
      <c r="M25" s="49">
        <v>1.2656000000000001</v>
      </c>
      <c r="N25" s="49">
        <v>1.0494000000000001</v>
      </c>
      <c r="O25" s="48">
        <v>149.69</v>
      </c>
      <c r="P25" s="41">
        <f t="shared" si="4"/>
        <v>16881.321112515801</v>
      </c>
      <c r="Q25" s="41">
        <f t="shared" si="5"/>
        <v>17027.496839443742</v>
      </c>
      <c r="R25" s="47">
        <f t="shared" si="3"/>
        <v>20359.252906422716</v>
      </c>
      <c r="S25" s="46">
        <v>1.2654000000000001</v>
      </c>
    </row>
    <row r="26" spans="2:19" x14ac:dyDescent="0.2">
      <c r="B26" s="45">
        <v>45714</v>
      </c>
      <c r="C26" s="44">
        <v>21600</v>
      </c>
      <c r="D26" s="43">
        <v>22100</v>
      </c>
      <c r="E26" s="42">
        <f t="shared" si="0"/>
        <v>21850</v>
      </c>
      <c r="F26" s="44">
        <v>21780</v>
      </c>
      <c r="G26" s="43">
        <v>22280</v>
      </c>
      <c r="H26" s="42">
        <f t="shared" si="1"/>
        <v>22030</v>
      </c>
      <c r="I26" s="44">
        <v>23300</v>
      </c>
      <c r="J26" s="43">
        <v>24300</v>
      </c>
      <c r="K26" s="42">
        <f t="shared" si="2"/>
        <v>23800</v>
      </c>
      <c r="L26" s="50">
        <v>22100</v>
      </c>
      <c r="M26" s="49">
        <v>1.2644</v>
      </c>
      <c r="N26" s="49">
        <v>1.0477000000000001</v>
      </c>
      <c r="O26" s="48">
        <v>149.62</v>
      </c>
      <c r="P26" s="41">
        <f t="shared" si="4"/>
        <v>17478.645998101867</v>
      </c>
      <c r="Q26" s="41">
        <f t="shared" si="5"/>
        <v>17621.006010756089</v>
      </c>
      <c r="R26" s="47">
        <f t="shared" si="3"/>
        <v>21093.824568101554</v>
      </c>
      <c r="S26" s="46">
        <v>1.2642</v>
      </c>
    </row>
    <row r="27" spans="2:19" x14ac:dyDescent="0.2">
      <c r="B27" s="45">
        <v>45715</v>
      </c>
      <c r="C27" s="44">
        <v>22200</v>
      </c>
      <c r="D27" s="43">
        <v>22700</v>
      </c>
      <c r="E27" s="42">
        <f t="shared" si="0"/>
        <v>22450</v>
      </c>
      <c r="F27" s="44">
        <v>22380</v>
      </c>
      <c r="G27" s="43">
        <v>22880</v>
      </c>
      <c r="H27" s="42">
        <f t="shared" si="1"/>
        <v>22630</v>
      </c>
      <c r="I27" s="44">
        <v>23900</v>
      </c>
      <c r="J27" s="43">
        <v>24900</v>
      </c>
      <c r="K27" s="42">
        <f t="shared" si="2"/>
        <v>24400</v>
      </c>
      <c r="L27" s="50">
        <v>22700</v>
      </c>
      <c r="M27" s="49">
        <v>1.2666999999999999</v>
      </c>
      <c r="N27" s="49">
        <v>1.0475000000000001</v>
      </c>
      <c r="O27" s="48">
        <v>149.66999999999999</v>
      </c>
      <c r="P27" s="41">
        <f t="shared" si="4"/>
        <v>17920.581037341122</v>
      </c>
      <c r="Q27" s="41">
        <f t="shared" si="5"/>
        <v>18062.682560985239</v>
      </c>
      <c r="R27" s="47">
        <f t="shared" si="3"/>
        <v>21670.644391408114</v>
      </c>
      <c r="S27" s="46">
        <v>1.2665</v>
      </c>
    </row>
    <row r="28" spans="2:19" x14ac:dyDescent="0.2">
      <c r="B28" s="45">
        <v>45716</v>
      </c>
      <c r="C28" s="44">
        <v>22345</v>
      </c>
      <c r="D28" s="43">
        <v>22845</v>
      </c>
      <c r="E28" s="42">
        <f t="shared" si="0"/>
        <v>22595</v>
      </c>
      <c r="F28" s="44">
        <v>22530</v>
      </c>
      <c r="G28" s="43">
        <v>23030</v>
      </c>
      <c r="H28" s="42">
        <f t="shared" si="1"/>
        <v>22780</v>
      </c>
      <c r="I28" s="44">
        <v>24045</v>
      </c>
      <c r="J28" s="43">
        <v>25045</v>
      </c>
      <c r="K28" s="42">
        <f t="shared" si="2"/>
        <v>24545</v>
      </c>
      <c r="L28" s="50">
        <v>22845</v>
      </c>
      <c r="M28" s="49">
        <v>1.2602</v>
      </c>
      <c r="N28" s="49">
        <v>1.0407999999999999</v>
      </c>
      <c r="O28" s="48">
        <v>150.66999999999999</v>
      </c>
      <c r="P28" s="41">
        <f t="shared" si="4"/>
        <v>18128.074908744646</v>
      </c>
      <c r="Q28" s="41">
        <f t="shared" si="5"/>
        <v>18274.877003650214</v>
      </c>
      <c r="R28" s="47">
        <f t="shared" si="3"/>
        <v>21949.461952344351</v>
      </c>
      <c r="S28" s="46">
        <v>1.26</v>
      </c>
    </row>
    <row r="29" spans="2:19" x14ac:dyDescent="0.2">
      <c r="B29" s="40" t="s">
        <v>11</v>
      </c>
      <c r="C29" s="39">
        <f>ROUND(AVERAGE(C9:C28),2)</f>
        <v>21099.25</v>
      </c>
      <c r="D29" s="38">
        <f>ROUND(AVERAGE(D9:D28),2)</f>
        <v>21599.25</v>
      </c>
      <c r="E29" s="37">
        <f>ROUND(AVERAGE(C29:D29),2)</f>
        <v>21349.25</v>
      </c>
      <c r="F29" s="39">
        <f>ROUND(AVERAGE(F9:F28),2)</f>
        <v>21227</v>
      </c>
      <c r="G29" s="38">
        <f>ROUND(AVERAGE(G9:G28),2)</f>
        <v>21727</v>
      </c>
      <c r="H29" s="37">
        <f>ROUND(AVERAGE(F29:G29),2)</f>
        <v>21477</v>
      </c>
      <c r="I29" s="39">
        <f>ROUND(AVERAGE(I9:I28),2)</f>
        <v>22799.75</v>
      </c>
      <c r="J29" s="38">
        <f>ROUND(AVERAGE(J9:J28),2)</f>
        <v>23799.75</v>
      </c>
      <c r="K29" s="37">
        <f>ROUND(AVERAGE(I29:J29),2)</f>
        <v>23299.75</v>
      </c>
      <c r="L29" s="36">
        <f>ROUND(AVERAGE(L9:L28),2)</f>
        <v>21599.25</v>
      </c>
      <c r="M29" s="35">
        <f>ROUND(AVERAGE(M9:M28),4)</f>
        <v>1.2531000000000001</v>
      </c>
      <c r="N29" s="34">
        <f>ROUND(AVERAGE(N9:N28),4)</f>
        <v>1.0409999999999999</v>
      </c>
      <c r="O29" s="167">
        <f>ROUND(AVERAGE(O9:O28),2)</f>
        <v>151.85</v>
      </c>
      <c r="P29" s="33">
        <f>AVERAGE(P9:P28)</f>
        <v>17237.485633024695</v>
      </c>
      <c r="Q29" s="33">
        <f>AVERAGE(Q9:Q28)</f>
        <v>17339.226317220957</v>
      </c>
      <c r="R29" s="33">
        <f>AVERAGE(R9:R28)</f>
        <v>20749.728246666775</v>
      </c>
      <c r="S29" s="32">
        <f>AVERAGE(S9:S28)</f>
        <v>1.2528349999999999</v>
      </c>
    </row>
    <row r="30" spans="2:19" x14ac:dyDescent="0.2">
      <c r="B30" s="31" t="s">
        <v>12</v>
      </c>
      <c r="C30" s="30">
        <f t="shared" ref="C30:S30" si="6">MAX(C9:C28)</f>
        <v>22345</v>
      </c>
      <c r="D30" s="29">
        <f t="shared" si="6"/>
        <v>22845</v>
      </c>
      <c r="E30" s="28">
        <f t="shared" si="6"/>
        <v>22595</v>
      </c>
      <c r="F30" s="30">
        <f t="shared" si="6"/>
        <v>22530</v>
      </c>
      <c r="G30" s="29">
        <f t="shared" si="6"/>
        <v>23030</v>
      </c>
      <c r="H30" s="28">
        <f t="shared" si="6"/>
        <v>22780</v>
      </c>
      <c r="I30" s="30">
        <f t="shared" si="6"/>
        <v>24045</v>
      </c>
      <c r="J30" s="29">
        <f t="shared" si="6"/>
        <v>25045</v>
      </c>
      <c r="K30" s="28">
        <f t="shared" si="6"/>
        <v>24545</v>
      </c>
      <c r="L30" s="27">
        <f t="shared" si="6"/>
        <v>22845</v>
      </c>
      <c r="M30" s="26">
        <f t="shared" si="6"/>
        <v>1.2666999999999999</v>
      </c>
      <c r="N30" s="25">
        <f t="shared" si="6"/>
        <v>1.0494000000000001</v>
      </c>
      <c r="O30" s="24">
        <f t="shared" si="6"/>
        <v>155.28</v>
      </c>
      <c r="P30" s="23">
        <f t="shared" si="6"/>
        <v>18128.074908744646</v>
      </c>
      <c r="Q30" s="23">
        <f t="shared" si="6"/>
        <v>18274.877003650214</v>
      </c>
      <c r="R30" s="23">
        <f t="shared" si="6"/>
        <v>21949.461952344351</v>
      </c>
      <c r="S30" s="22">
        <f t="shared" si="6"/>
        <v>1.2665</v>
      </c>
    </row>
    <row r="31" spans="2:19" ht="13.5" thickBot="1" x14ac:dyDescent="0.25">
      <c r="B31" s="21" t="s">
        <v>13</v>
      </c>
      <c r="C31" s="20">
        <f t="shared" ref="C31:S31" si="7">MIN(C9:C28)</f>
        <v>20865</v>
      </c>
      <c r="D31" s="19">
        <f t="shared" si="7"/>
        <v>21365</v>
      </c>
      <c r="E31" s="18">
        <f t="shared" si="7"/>
        <v>21115</v>
      </c>
      <c r="F31" s="20">
        <f t="shared" si="7"/>
        <v>21050</v>
      </c>
      <c r="G31" s="19">
        <f t="shared" si="7"/>
        <v>21550</v>
      </c>
      <c r="H31" s="18">
        <f t="shared" si="7"/>
        <v>21300</v>
      </c>
      <c r="I31" s="20">
        <f t="shared" si="7"/>
        <v>22570</v>
      </c>
      <c r="J31" s="19">
        <f t="shared" si="7"/>
        <v>23570</v>
      </c>
      <c r="K31" s="18">
        <f t="shared" si="7"/>
        <v>23070</v>
      </c>
      <c r="L31" s="17">
        <f t="shared" si="7"/>
        <v>21365</v>
      </c>
      <c r="M31" s="16">
        <f t="shared" si="7"/>
        <v>1.2345999999999999</v>
      </c>
      <c r="N31" s="15">
        <f t="shared" si="7"/>
        <v>1.0259</v>
      </c>
      <c r="O31" s="14">
        <f t="shared" si="7"/>
        <v>149.62</v>
      </c>
      <c r="P31" s="13">
        <f t="shared" si="7"/>
        <v>16881.321112515801</v>
      </c>
      <c r="Q31" s="13">
        <f t="shared" si="7"/>
        <v>17027.496839443742</v>
      </c>
      <c r="R31" s="13">
        <f t="shared" si="7"/>
        <v>20359.252906422716</v>
      </c>
      <c r="S31" s="12">
        <f t="shared" si="7"/>
        <v>1.2343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2025-03-03T06:45:37Z</dcterms:modified>
</cp:coreProperties>
</file>