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13DBB5D7-EA08-4C4C-8E49-2C052CAB14FD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verages Inc. Euro Eq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0" l="1"/>
  <c r="Q10" i="10"/>
  <c r="P11" i="10"/>
  <c r="Q11" i="10"/>
  <c r="P12" i="10"/>
  <c r="Q12" i="10"/>
  <c r="P13" i="10"/>
  <c r="Q13" i="10"/>
  <c r="P14" i="10"/>
  <c r="Q14" i="10"/>
  <c r="P15" i="10"/>
  <c r="P33" i="10" s="1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P24" i="10"/>
  <c r="Q24" i="10"/>
  <c r="P25" i="10"/>
  <c r="Q25" i="10"/>
  <c r="P26" i="10"/>
  <c r="Q26" i="10"/>
  <c r="P27" i="10"/>
  <c r="P32" i="10" s="1"/>
  <c r="Q27" i="10"/>
  <c r="P28" i="10"/>
  <c r="Q28" i="10"/>
  <c r="P29" i="10"/>
  <c r="Q29" i="10"/>
  <c r="P30" i="10"/>
  <c r="Q30" i="10"/>
  <c r="Q9" i="10"/>
  <c r="P9" i="10"/>
  <c r="V10" i="8"/>
  <c r="W10" i="8"/>
  <c r="V11" i="8"/>
  <c r="W11" i="8"/>
  <c r="V12" i="8"/>
  <c r="W12" i="8"/>
  <c r="V13" i="8"/>
  <c r="W13" i="8"/>
  <c r="V14" i="8"/>
  <c r="W14" i="8"/>
  <c r="V15" i="8"/>
  <c r="W15" i="8"/>
  <c r="V16" i="8"/>
  <c r="W16" i="8"/>
  <c r="V17" i="8"/>
  <c r="W17" i="8"/>
  <c r="V18" i="8"/>
  <c r="W18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W28" i="8"/>
  <c r="V29" i="8"/>
  <c r="W29" i="8"/>
  <c r="V30" i="8"/>
  <c r="W30" i="8"/>
  <c r="W9" i="8"/>
  <c r="V9" i="8"/>
  <c r="P10" i="7"/>
  <c r="Q10" i="7"/>
  <c r="P11" i="7"/>
  <c r="Q11" i="7"/>
  <c r="P12" i="7"/>
  <c r="Q12" i="7"/>
  <c r="P13" i="7"/>
  <c r="Q13" i="7"/>
  <c r="P14" i="7"/>
  <c r="Q14" i="7"/>
  <c r="P15" i="7"/>
  <c r="P33" i="7" s="1"/>
  <c r="Q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P29" i="7"/>
  <c r="Q29" i="7"/>
  <c r="P30" i="7"/>
  <c r="Q30" i="7"/>
  <c r="Q9" i="7"/>
  <c r="Q33" i="7" s="1"/>
  <c r="P9" i="7"/>
  <c r="V10" i="5"/>
  <c r="W10" i="5"/>
  <c r="V11" i="5"/>
  <c r="W11" i="5"/>
  <c r="V12" i="5"/>
  <c r="W12" i="5"/>
  <c r="V13" i="5"/>
  <c r="W13" i="5"/>
  <c r="V14" i="5"/>
  <c r="W14" i="5"/>
  <c r="V15" i="5"/>
  <c r="W15" i="5"/>
  <c r="V16" i="5"/>
  <c r="W16" i="5"/>
  <c r="V17" i="5"/>
  <c r="W17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29" i="5"/>
  <c r="W29" i="5"/>
  <c r="V30" i="5"/>
  <c r="W30" i="5"/>
  <c r="W9" i="5"/>
  <c r="V9" i="5"/>
  <c r="V10" i="4"/>
  <c r="W10" i="4"/>
  <c r="V11" i="4"/>
  <c r="W11" i="4"/>
  <c r="V12" i="4"/>
  <c r="W12" i="4"/>
  <c r="V13" i="4"/>
  <c r="W13" i="4"/>
  <c r="V14" i="4"/>
  <c r="W14" i="4"/>
  <c r="V15" i="4"/>
  <c r="W15" i="4"/>
  <c r="V16" i="4"/>
  <c r="W16" i="4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V29" i="4"/>
  <c r="W29" i="4"/>
  <c r="V30" i="4"/>
  <c r="W30" i="4"/>
  <c r="W9" i="4"/>
  <c r="V9" i="4"/>
  <c r="P10" i="3"/>
  <c r="Q10" i="3"/>
  <c r="P11" i="3"/>
  <c r="Q11" i="3"/>
  <c r="P12" i="3"/>
  <c r="Q12" i="3"/>
  <c r="P13" i="3"/>
  <c r="Q13" i="3"/>
  <c r="P14" i="3"/>
  <c r="Q14" i="3"/>
  <c r="P15" i="3"/>
  <c r="Q15" i="3"/>
  <c r="Q33" i="3" s="1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Q9" i="3"/>
  <c r="P9" i="3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9" i="2"/>
  <c r="S33" i="10"/>
  <c r="Q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O32" i="10"/>
  <c r="N32" i="10"/>
  <c r="M32" i="10"/>
  <c r="L32" i="10"/>
  <c r="K32" i="10"/>
  <c r="J32" i="10"/>
  <c r="I32" i="10"/>
  <c r="G32" i="10"/>
  <c r="F32" i="10"/>
  <c r="D32" i="10"/>
  <c r="C32" i="10"/>
  <c r="S31" i="10"/>
  <c r="Q31" i="10"/>
  <c r="O31" i="10"/>
  <c r="N31" i="10"/>
  <c r="M31" i="10"/>
  <c r="L31" i="10"/>
  <c r="K31" i="10"/>
  <c r="J31" i="10"/>
  <c r="I31" i="10"/>
  <c r="H31" i="10"/>
  <c r="G31" i="10"/>
  <c r="F31" i="10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E33" i="10" s="1"/>
  <c r="R9" i="10"/>
  <c r="R32" i="10" s="1"/>
  <c r="K9" i="10"/>
  <c r="K33" i="10" s="1"/>
  <c r="H9" i="10"/>
  <c r="H33" i="10" s="1"/>
  <c r="E9" i="10"/>
  <c r="E32" i="10" s="1"/>
  <c r="Y33" i="8"/>
  <c r="X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K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Q31" i="8"/>
  <c r="P31" i="8"/>
  <c r="O31" i="8"/>
  <c r="M31" i="8"/>
  <c r="L31" i="8"/>
  <c r="N31" i="8" s="1"/>
  <c r="J31" i="8"/>
  <c r="K31" i="8" s="1"/>
  <c r="I31" i="8"/>
  <c r="H31" i="8"/>
  <c r="G31" i="8"/>
  <c r="F31" i="8"/>
  <c r="E31" i="8"/>
  <c r="D31" i="8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2" i="8" s="1"/>
  <c r="K10" i="8"/>
  <c r="K33" i="8" s="1"/>
  <c r="H10" i="8"/>
  <c r="H32" i="8" s="1"/>
  <c r="E10" i="8"/>
  <c r="X9" i="8"/>
  <c r="X31" i="8" s="1"/>
  <c r="Q9" i="8"/>
  <c r="Q32" i="8" s="1"/>
  <c r="N9" i="8"/>
  <c r="K9" i="8"/>
  <c r="H9" i="8"/>
  <c r="E9" i="8"/>
  <c r="E32" i="8" s="1"/>
  <c r="S33" i="7"/>
  <c r="O33" i="7"/>
  <c r="N33" i="7"/>
  <c r="M33" i="7"/>
  <c r="L33" i="7"/>
  <c r="J33" i="7"/>
  <c r="I33" i="7"/>
  <c r="G33" i="7"/>
  <c r="F33" i="7"/>
  <c r="D33" i="7"/>
  <c r="C33" i="7"/>
  <c r="S32" i="7"/>
  <c r="R32" i="7"/>
  <c r="O32" i="7"/>
  <c r="N32" i="7"/>
  <c r="M32" i="7"/>
  <c r="L32" i="7"/>
  <c r="J32" i="7"/>
  <c r="I32" i="7"/>
  <c r="H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H31" i="7"/>
  <c r="G31" i="7"/>
  <c r="F31" i="7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3" i="7" s="1"/>
  <c r="H9" i="7"/>
  <c r="H33" i="7" s="1"/>
  <c r="E9" i="7"/>
  <c r="E32" i="7" s="1"/>
  <c r="Y33" i="6"/>
  <c r="W33" i="6"/>
  <c r="V33" i="6"/>
  <c r="U33" i="6"/>
  <c r="T33" i="6"/>
  <c r="S33" i="6"/>
  <c r="R33" i="6"/>
  <c r="Q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P31" i="6"/>
  <c r="O31" i="6"/>
  <c r="Q31" i="6" s="1"/>
  <c r="M31" i="6"/>
  <c r="L31" i="6"/>
  <c r="N31" i="6" s="1"/>
  <c r="K31" i="6"/>
  <c r="J31" i="6"/>
  <c r="I31" i="6"/>
  <c r="G31" i="6"/>
  <c r="F31" i="6"/>
  <c r="H31" i="6" s="1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2" i="6" s="1"/>
  <c r="Q10" i="6"/>
  <c r="N10" i="6"/>
  <c r="N32" i="6" s="1"/>
  <c r="K10" i="6"/>
  <c r="H10" i="6"/>
  <c r="E10" i="6"/>
  <c r="X9" i="6"/>
  <c r="Q9" i="6"/>
  <c r="N9" i="6"/>
  <c r="K9" i="6"/>
  <c r="K32" i="6" s="1"/>
  <c r="H9" i="6"/>
  <c r="H32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K33" i="5"/>
  <c r="J33" i="5"/>
  <c r="I33" i="5"/>
  <c r="G33" i="5"/>
  <c r="F33" i="5"/>
  <c r="D33" i="5"/>
  <c r="C33" i="5"/>
  <c r="Y32" i="5"/>
  <c r="X32" i="5"/>
  <c r="W32" i="5"/>
  <c r="V32" i="5"/>
  <c r="U32" i="5"/>
  <c r="T32" i="5"/>
  <c r="S32" i="5"/>
  <c r="R32" i="5"/>
  <c r="P32" i="5"/>
  <c r="O32" i="5"/>
  <c r="N32" i="5"/>
  <c r="M32" i="5"/>
  <c r="L32" i="5"/>
  <c r="J32" i="5"/>
  <c r="I32" i="5"/>
  <c r="G32" i="5"/>
  <c r="F32" i="5"/>
  <c r="D32" i="5"/>
  <c r="C32" i="5"/>
  <c r="Y31" i="5"/>
  <c r="X31" i="5"/>
  <c r="W31" i="5"/>
  <c r="V31" i="5"/>
  <c r="U31" i="5"/>
  <c r="T31" i="5"/>
  <c r="S31" i="5"/>
  <c r="R31" i="5"/>
  <c r="P31" i="5"/>
  <c r="Q31" i="5" s="1"/>
  <c r="O31" i="5"/>
  <c r="M31" i="5"/>
  <c r="L31" i="5"/>
  <c r="N31" i="5" s="1"/>
  <c r="J31" i="5"/>
  <c r="I31" i="5"/>
  <c r="K31" i="5" s="1"/>
  <c r="H31" i="5"/>
  <c r="G31" i="5"/>
  <c r="F31" i="5"/>
  <c r="D31" i="5"/>
  <c r="C31" i="5"/>
  <c r="E31" i="5" s="1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3" i="5" s="1"/>
  <c r="Q10" i="5"/>
  <c r="N10" i="5"/>
  <c r="N33" i="5" s="1"/>
  <c r="K10" i="5"/>
  <c r="K32" i="5" s="1"/>
  <c r="H10" i="5"/>
  <c r="H32" i="5" s="1"/>
  <c r="E10" i="5"/>
  <c r="X9" i="5"/>
  <c r="Q9" i="5"/>
  <c r="Q32" i="5" s="1"/>
  <c r="N9" i="5"/>
  <c r="K9" i="5"/>
  <c r="H9" i="5"/>
  <c r="H33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K33" i="4"/>
  <c r="J33" i="4"/>
  <c r="I33" i="4"/>
  <c r="H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Q31" i="4"/>
  <c r="P31" i="4"/>
  <c r="O31" i="4"/>
  <c r="M31" i="4"/>
  <c r="N31" i="4" s="1"/>
  <c r="L31" i="4"/>
  <c r="J31" i="4"/>
  <c r="I31" i="4"/>
  <c r="K31" i="4" s="1"/>
  <c r="G31" i="4"/>
  <c r="F31" i="4"/>
  <c r="H31" i="4" s="1"/>
  <c r="E31" i="4"/>
  <c r="D31" i="4"/>
  <c r="C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H32" i="4" s="1"/>
  <c r="E10" i="4"/>
  <c r="E32" i="4" s="1"/>
  <c r="X9" i="4"/>
  <c r="X32" i="4" s="1"/>
  <c r="Q9" i="4"/>
  <c r="Q32" i="4" s="1"/>
  <c r="N9" i="4"/>
  <c r="N32" i="4" s="1"/>
  <c r="K9" i="4"/>
  <c r="H9" i="4"/>
  <c r="E9" i="4"/>
  <c r="E33" i="4" s="1"/>
  <c r="S33" i="3"/>
  <c r="P33" i="3"/>
  <c r="O33" i="3"/>
  <c r="N33" i="3"/>
  <c r="M33" i="3"/>
  <c r="L33" i="3"/>
  <c r="J33" i="3"/>
  <c r="I33" i="3"/>
  <c r="G33" i="3"/>
  <c r="F33" i="3"/>
  <c r="D33" i="3"/>
  <c r="C33" i="3"/>
  <c r="S32" i="3"/>
  <c r="R32" i="3"/>
  <c r="P32" i="3"/>
  <c r="O32" i="3"/>
  <c r="N32" i="3"/>
  <c r="M32" i="3"/>
  <c r="L32" i="3"/>
  <c r="J32" i="3"/>
  <c r="I32" i="3"/>
  <c r="G32" i="3"/>
  <c r="F32" i="3"/>
  <c r="D32" i="3"/>
  <c r="C32" i="3"/>
  <c r="S31" i="3"/>
  <c r="P31" i="3"/>
  <c r="O31" i="3"/>
  <c r="N31" i="3"/>
  <c r="M31" i="3"/>
  <c r="L31" i="3"/>
  <c r="J31" i="3"/>
  <c r="I31" i="3"/>
  <c r="K31" i="3" s="1"/>
  <c r="H31" i="3"/>
  <c r="G31" i="3"/>
  <c r="F31" i="3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K33" i="3" s="1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1" i="3" s="1"/>
  <c r="K9" i="3"/>
  <c r="K32" i="3" s="1"/>
  <c r="H9" i="3"/>
  <c r="H33" i="3" s="1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K33" i="2" s="1"/>
  <c r="H11" i="2"/>
  <c r="E11" i="2"/>
  <c r="R10" i="2"/>
  <c r="R31" i="2" s="1"/>
  <c r="K10" i="2"/>
  <c r="H10" i="2"/>
  <c r="H33" i="2" s="1"/>
  <c r="E10" i="2"/>
  <c r="E33" i="2" s="1"/>
  <c r="R9" i="2"/>
  <c r="R32" i="2" s="1"/>
  <c r="K9" i="2"/>
  <c r="H9" i="2"/>
  <c r="H32" i="2" s="1"/>
  <c r="E9" i="2"/>
  <c r="E32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H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M31" i="1"/>
  <c r="L31" i="1"/>
  <c r="N31" i="1" s="1"/>
  <c r="J31" i="1"/>
  <c r="I31" i="1"/>
  <c r="K31" i="1" s="1"/>
  <c r="G31" i="1"/>
  <c r="H31" i="1" s="1"/>
  <c r="F31" i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H33" i="1" s="1"/>
  <c r="E10" i="1"/>
  <c r="E32" i="1" s="1"/>
  <c r="X9" i="1"/>
  <c r="X33" i="1" s="1"/>
  <c r="Q9" i="1"/>
  <c r="Q32" i="1" s="1"/>
  <c r="N9" i="1"/>
  <c r="N32" i="1" s="1"/>
  <c r="K9" i="1"/>
  <c r="K32" i="1" s="1"/>
  <c r="H9" i="1"/>
  <c r="E9" i="1"/>
  <c r="E33" i="1" s="1"/>
  <c r="P31" i="10" l="1"/>
  <c r="P32" i="7"/>
  <c r="Q32" i="7"/>
  <c r="Q31" i="3"/>
  <c r="Q32" i="3"/>
  <c r="N33" i="6"/>
  <c r="E32" i="3"/>
  <c r="H32" i="10"/>
  <c r="X32" i="8"/>
  <c r="K33" i="1"/>
  <c r="E33" i="7"/>
  <c r="N33" i="8"/>
  <c r="R33" i="10"/>
  <c r="R33" i="7"/>
  <c r="X32" i="1"/>
  <c r="X31" i="4"/>
  <c r="N33" i="4"/>
  <c r="E33" i="5"/>
  <c r="Q33" i="5"/>
  <c r="H33" i="6"/>
  <c r="R31" i="10"/>
  <c r="H32" i="3"/>
  <c r="K32" i="7"/>
  <c r="X31" i="1"/>
  <c r="N33" i="1"/>
  <c r="R33" i="3"/>
  <c r="E33" i="8"/>
  <c r="Q33" i="8"/>
  <c r="X33" i="4"/>
  <c r="Q33" i="4"/>
  <c r="K33" i="6"/>
  <c r="Q33" i="1"/>
  <c r="X33" i="6"/>
  <c r="H33" i="8"/>
</calcChain>
</file>

<file path=xl/sharedStrings.xml><?xml version="1.0" encoding="utf-8"?>
<sst xmlns="http://schemas.openxmlformats.org/spreadsheetml/2006/main" count="391" uniqueCount="88">
  <si>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</si>
  <si>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</si>
  <si>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</si>
  <si>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</si>
  <si>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</si>
  <si>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</si>
  <si>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</si>
  <si>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</si>
  <si>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</si>
  <si>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</si>
  <si>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</si>
  <si>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</si>
  <si>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</si>
  <si>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</si>
  <si>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</si>
  <si>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</si>
  <si>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</si>
  <si>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</si>
  <si>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</si>
  <si>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</si>
  <si>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</si>
  <si>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</si>
  <si>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</si>
  <si>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</si>
  <si>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</si>
  <si>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</si>
  <si>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</si>
  <si>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</si>
  <si>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</si>
  <si>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</si>
  <si>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</si>
  <si>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</si>
  <si>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</si>
  <si>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</si>
  <si>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</si>
  <si>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</si>
  <si>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</si>
  <si>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</si>
  <si>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</si>
  <si>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</si>
  <si>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</si>
  <si>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</si>
  <si>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</si>
  <si>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</si>
  <si>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</si>
  <si>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</si>
  <si>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</si>
  <si>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</si>
  <si>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</si>
  <si>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</si>
  <si>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</si>
  <si>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</si>
  <si>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</si>
  <si>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</si>
  <si>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</si>
  <si>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</si>
  <si>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</si>
  <si>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</si>
  <si>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</si>
  <si>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</si>
  <si>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</si>
  <si>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</si>
  <si>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</si>
  <si>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</si>
  <si>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</si>
  <si>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</si>
  <si>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</si>
  <si>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</si>
  <si>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</si>
  <si>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</si>
  <si>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</si>
  <si>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</si>
  <si>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</si>
  <si>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</si>
  <si>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</si>
  <si>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</si>
  <si>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</si>
  <si>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</si>
  <si>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</si>
  <si>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</si>
  <si>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</si>
  <si>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</si>
  <si>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</si>
  <si>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</si>
  <si>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FOR THE MONTH OF JANUARY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</si>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</sst>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&quot;$&quot;#,##0.00_);[Red]\(&quot;$&quot;#,##0.00\)"/>
    <numFmt numFmtId="172" formatCode="&quot;$&quot;#,##0.00_);\(&quot;$&quot;#,##0.00\)"/>
    <numFmt numFmtId="173" formatCode="\$#,##0.00"/>
    <numFmt numFmtId="174" formatCode="\£#,##0.00"/>
    <numFmt numFmtId="175" formatCode="mmm\-yyyy"/>
    <numFmt numFmtId="176" formatCode="mmmm\-yyyy"/>
  </numFmts>
  <fonts count="12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7" fontId="5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4" fillId="0" borderId="0" xfId="0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5" fillId="0" borderId="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168" fontId="3" fillId="0" borderId="1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8" fontId="3" fillId="0" borderId="20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70" fontId="3" fillId="0" borderId="9" xfId="0" applyNumberFormat="1" applyFont="1" applyBorder="1" applyAlignment="1">
      <alignment horizontal="center"/>
    </xf>
    <xf numFmtId="170" fontId="3" fillId="0" borderId="19" xfId="0" applyNumberFormat="1" applyFont="1" applyBorder="1" applyAlignment="1">
      <alignment horizontal="center"/>
    </xf>
    <xf numFmtId="170" fontId="3" fillId="0" borderId="8" xfId="0" applyNumberFormat="1" applyFont="1" applyBorder="1" applyAlignment="1">
      <alignment horizontal="center"/>
    </xf>
    <xf numFmtId="170" fontId="3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8" fontId="3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70" fontId="3" fillId="0" borderId="11" xfId="0" applyNumberFormat="1" applyFont="1" applyBorder="1" applyAlignment="1">
      <alignment horizontal="center"/>
    </xf>
    <xf numFmtId="170" fontId="3" fillId="0" borderId="12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170" fontId="3" fillId="0" borderId="17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8" fontId="3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168" fontId="3" fillId="0" borderId="15" xfId="0" applyNumberFormat="1" applyFont="1" applyBorder="1" applyAlignment="1">
      <alignment horizontal="center"/>
    </xf>
    <xf numFmtId="168" fontId="3" fillId="0" borderId="21" xfId="0" applyNumberFormat="1" applyFont="1" applyBorder="1" applyAlignment="1">
      <alignment horizontal="center"/>
    </xf>
    <xf numFmtId="170" fontId="3" fillId="0" borderId="16" xfId="0" applyNumberFormat="1" applyFont="1" applyBorder="1" applyAlignment="1">
      <alignment horizontal="center"/>
    </xf>
    <xf numFmtId="170" fontId="3" fillId="0" borderId="14" xfId="0" applyNumberFormat="1" applyFont="1" applyBorder="1" applyAlignment="1">
      <alignment horizontal="center"/>
    </xf>
    <xf numFmtId="170" fontId="3" fillId="0" borderId="13" xfId="0" applyNumberFormat="1" applyFont="1" applyBorder="1" applyAlignment="1">
      <alignment horizontal="center"/>
    </xf>
    <xf numFmtId="170" fontId="3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4" fontId="7" fillId="0" borderId="11" xfId="0" applyNumberFormat="1" applyFont="1" applyBorder="1" applyAlignment="1" applyProtection="1">
      <alignment horizontal="center"/>
      <protection locked="0"/>
    </xf>
    <xf numFmtId="166" fontId="7" fillId="0" borderId="1" xfId="0" applyNumberFormat="1" applyFont="1" applyBorder="1" applyAlignment="1">
      <alignment horizontal="center"/>
    </xf>
    <xf numFmtId="166" fontId="7" fillId="0" borderId="0" xfId="0" applyNumberFormat="1" applyFont="1" applyAlignment="1" applyProtection="1">
      <alignment horizontal="center"/>
      <protection locked="0"/>
    </xf>
    <xf numFmtId="166" fontId="7" fillId="0" borderId="10" xfId="0" applyNumberFormat="1" applyFont="1" applyBorder="1" applyAlignment="1" applyProtection="1">
      <alignment horizontal="center"/>
      <protection locked="0"/>
    </xf>
    <xf numFmtId="15" fontId="3" fillId="0" borderId="10" xfId="0" applyNumberFormat="1" applyFont="1" applyBorder="1"/>
    <xf numFmtId="169" fontId="7" fillId="0" borderId="12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2" fontId="7" fillId="0" borderId="0" xfId="0" applyNumberFormat="1" applyFont="1" applyAlignment="1" applyProtection="1">
      <alignment horizontal="center"/>
      <protection locked="0"/>
    </xf>
    <xf numFmtId="168" fontId="7" fillId="0" borderId="0" xfId="0" applyNumberFormat="1" applyFont="1" applyAlignment="1" applyProtection="1">
      <alignment horizontal="center"/>
      <protection locked="0"/>
    </xf>
    <xf numFmtId="167" fontId="7" fillId="0" borderId="11" xfId="0" applyNumberFormat="1" applyFont="1" applyBorder="1" applyAlignment="1">
      <alignment horizontal="center"/>
    </xf>
    <xf numFmtId="168" fontId="7" fillId="0" borderId="15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7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/>
    <xf numFmtId="165" fontId="3" fillId="0" borderId="4" xfId="0" applyNumberFormat="1" applyFont="1" applyBorder="1"/>
    <xf numFmtId="165" fontId="5" fillId="0" borderId="0" xfId="0" applyNumberFormat="1" applyFont="1"/>
    <xf numFmtId="0" fontId="5" fillId="0" borderId="0" xfId="0" applyFont="1"/>
    <xf numFmtId="0" fontId="8" fillId="0" borderId="29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166" fontId="8" fillId="0" borderId="33" xfId="0" applyNumberFormat="1" applyFont="1" applyBorder="1" applyAlignment="1">
      <alignment horizontal="centerContinuous"/>
    </xf>
    <xf numFmtId="0" fontId="8" fillId="0" borderId="33" xfId="0" applyFont="1" applyBorder="1" applyAlignment="1">
      <alignment horizontal="centerContinuous"/>
    </xf>
    <xf numFmtId="166" fontId="9" fillId="0" borderId="33" xfId="0" applyNumberFormat="1" applyFont="1" applyBorder="1" applyAlignment="1">
      <alignment horizontal="centerContinuous"/>
    </xf>
    <xf numFmtId="171" fontId="9" fillId="0" borderId="33" xfId="0" applyNumberFormat="1" applyFont="1" applyBorder="1" applyAlignment="1">
      <alignment horizontal="centerContinuous"/>
    </xf>
    <xf numFmtId="172" fontId="9" fillId="0" borderId="33" xfId="0" applyNumberFormat="1" applyFont="1" applyBorder="1" applyAlignment="1">
      <alignment horizontal="centerContinuous"/>
    </xf>
    <xf numFmtId="173" fontId="9" fillId="0" borderId="33" xfId="0" applyNumberFormat="1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171" fontId="3" fillId="0" borderId="0" xfId="0" applyNumberFormat="1" applyFont="1" applyAlignment="1">
      <alignment horizontal="left"/>
    </xf>
    <xf numFmtId="0" fontId="10" fillId="0" borderId="0" xfId="0" applyFont="1"/>
    <xf numFmtId="168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2" fontId="3" fillId="0" borderId="35" xfId="0" applyNumberFormat="1" applyFont="1" applyBorder="1" applyAlignment="1">
      <alignment horizontal="right"/>
    </xf>
    <xf numFmtId="0" fontId="3" fillId="0" borderId="36" xfId="0" applyFont="1" applyBorder="1"/>
    <xf numFmtId="0" fontId="3" fillId="0" borderId="28" xfId="0" applyFont="1" applyBorder="1"/>
    <xf numFmtId="0" fontId="3" fillId="0" borderId="37" xfId="0" applyFont="1" applyBorder="1"/>
    <xf numFmtId="2" fontId="3" fillId="0" borderId="38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left"/>
    </xf>
    <xf numFmtId="2" fontId="3" fillId="0" borderId="39" xfId="0" applyNumberFormat="1" applyFont="1" applyBorder="1" applyAlignment="1">
      <alignment horizontal="right"/>
    </xf>
    <xf numFmtId="2" fontId="3" fillId="0" borderId="20" xfId="0" applyNumberFormat="1" applyFont="1" applyBorder="1" applyAlignment="1">
      <alignment horizontal="right"/>
    </xf>
    <xf numFmtId="0" fontId="3" fillId="0" borderId="24" xfId="0" applyFont="1" applyBorder="1"/>
    <xf numFmtId="2" fontId="3" fillId="0" borderId="26" xfId="0" applyNumberFormat="1" applyFont="1" applyBorder="1" applyAlignment="1">
      <alignment horizontal="right"/>
    </xf>
    <xf numFmtId="2" fontId="3" fillId="0" borderId="40" xfId="0" applyNumberFormat="1" applyFont="1" applyBorder="1" applyAlignment="1">
      <alignment horizontal="right"/>
    </xf>
    <xf numFmtId="0" fontId="3" fillId="0" borderId="27" xfId="0" applyFont="1" applyBorder="1"/>
    <xf numFmtId="4" fontId="3" fillId="0" borderId="25" xfId="0" applyNumberFormat="1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/>
    <xf numFmtId="175" fontId="3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17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3" fillId="0" borderId="0" xfId="0" applyNumberFormat="1" applyFont="1"/>
    <xf numFmtId="2" fontId="7" fillId="0" borderId="14" xfId="0" applyNumberFormat="1" applyFont="1" applyBorder="1" applyAlignment="1" applyProtection="1">
      <alignment horizontal="center"/>
      <protection locked="0"/>
    </xf>
    <xf numFmtId="4" fontId="5" fillId="0" borderId="16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 applyProtection="1">
      <alignment horizontal="center"/>
      <protection locked="0"/>
    </xf>
    <xf numFmtId="4" fontId="5" fillId="0" borderId="44" xfId="0" applyNumberFormat="1" applyFont="1" applyBorder="1" applyAlignment="1" applyProtection="1">
      <alignment horizontal="center"/>
      <protection locked="0"/>
    </xf>
    <xf numFmtId="4" fontId="5" fillId="0" borderId="22" xfId="0" applyNumberFormat="1" applyFont="1" applyBorder="1" applyAlignment="1" applyProtection="1">
      <alignment horizontal="center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43" xfId="0" applyNumberFormat="1" applyFont="1" applyBorder="1" applyAlignment="1" applyProtection="1">
      <alignment horizontal="center"/>
      <protection locked="0"/>
    </xf>
    <xf numFmtId="4" fontId="5" fillId="0" borderId="15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45659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45659</v>
      </c>
      <c r="C9" s="44">
        <v>8685</v>
      </c>
      <c r="D9" s="43">
        <v>8685.5</v>
      </c>
      <c r="E9" s="42">
        <f t="shared" ref="E9:E30" si="0">AVERAGE(C9:D9)</f>
        <v>8685.25</v>
      </c>
      <c r="F9" s="44">
        <v>8792</v>
      </c>
      <c r="G9" s="43">
        <v>8795</v>
      </c>
      <c r="H9" s="42">
        <f t="shared" ref="H9:H30" si="1">AVERAGE(F9:G9)</f>
        <v>8793.5</v>
      </c>
      <c r="I9" s="44">
        <v>9170</v>
      </c>
      <c r="J9" s="43">
        <v>9180</v>
      </c>
      <c r="K9" s="42">
        <f t="shared" ref="K9:K30" si="2">AVERAGE(I9:J9)</f>
        <v>9175</v>
      </c>
      <c r="L9" s="44">
        <v>9265</v>
      </c>
      <c r="M9" s="43">
        <v>9275</v>
      </c>
      <c r="N9" s="42">
        <f t="shared" ref="N9:N30" si="3">AVERAGE(L9:M9)</f>
        <v>9270</v>
      </c>
      <c r="O9" s="44">
        <v>9325</v>
      </c>
      <c r="P9" s="43">
        <v>9335</v>
      </c>
      <c r="Q9" s="42">
        <f t="shared" ref="Q9:Q30" si="4">AVERAGE(O9:P9)</f>
        <v>9330</v>
      </c>
      <c r="R9" s="50">
        <v>8685.5</v>
      </c>
      <c r="S9" s="49">
        <v>1.242</v>
      </c>
      <c r="T9" s="51">
        <v>1.0318000000000001</v>
      </c>
      <c r="U9" s="48">
        <v>157.09</v>
      </c>
      <c r="V9" s="41">
        <v>6993.16</v>
      </c>
      <c r="W9" s="41">
        <v>7085.88</v>
      </c>
      <c r="X9" s="47">
        <f t="shared" ref="X9:X30" si="5">R9/T9</f>
        <v>8417.8135297538283</v>
      </c>
      <c r="Y9" s="46">
        <v>1.2412000000000001</v>
      </c>
    </row>
    <row r="10" spans="1:25" x14ac:dyDescent="0.2">
      <c r="B10" s="45">
        <v>45660</v>
      </c>
      <c r="C10" s="44">
        <v>8700.5</v>
      </c>
      <c r="D10" s="43">
        <v>8701</v>
      </c>
      <c r="E10" s="42">
        <f t="shared" si="0"/>
        <v>8700.75</v>
      </c>
      <c r="F10" s="44">
        <v>8811</v>
      </c>
      <c r="G10" s="43">
        <v>8811.5</v>
      </c>
      <c r="H10" s="42">
        <f t="shared" si="1"/>
        <v>8811.25</v>
      </c>
      <c r="I10" s="44">
        <v>9180</v>
      </c>
      <c r="J10" s="43">
        <v>9190</v>
      </c>
      <c r="K10" s="42">
        <f t="shared" si="2"/>
        <v>9185</v>
      </c>
      <c r="L10" s="44">
        <v>9275</v>
      </c>
      <c r="M10" s="43">
        <v>9285</v>
      </c>
      <c r="N10" s="42">
        <f t="shared" si="3"/>
        <v>9280</v>
      </c>
      <c r="O10" s="44">
        <v>9335</v>
      </c>
      <c r="P10" s="43">
        <v>9345</v>
      </c>
      <c r="Q10" s="42">
        <f t="shared" si="4"/>
        <v>9340</v>
      </c>
      <c r="R10" s="50">
        <v>8701</v>
      </c>
      <c r="S10" s="49">
        <v>1.2407999999999999</v>
      </c>
      <c r="T10" s="49">
        <v>1.0296000000000001</v>
      </c>
      <c r="U10" s="48">
        <v>157.16999999999999</v>
      </c>
      <c r="V10" s="41">
        <v>7012.41</v>
      </c>
      <c r="W10" s="41">
        <v>7106.05</v>
      </c>
      <c r="X10" s="47">
        <f t="shared" si="5"/>
        <v>8450.8547008547012</v>
      </c>
      <c r="Y10" s="46">
        <v>1.24</v>
      </c>
    </row>
    <row r="11" spans="1:25" x14ac:dyDescent="0.2">
      <c r="B11" s="45">
        <v>45663</v>
      </c>
      <c r="C11" s="44">
        <v>8893</v>
      </c>
      <c r="D11" s="43">
        <v>8893.5</v>
      </c>
      <c r="E11" s="42">
        <f t="shared" si="0"/>
        <v>8893.25</v>
      </c>
      <c r="F11" s="44">
        <v>8999.5</v>
      </c>
      <c r="G11" s="43">
        <v>9000.5</v>
      </c>
      <c r="H11" s="42">
        <f t="shared" si="1"/>
        <v>9000</v>
      </c>
      <c r="I11" s="44">
        <v>9360</v>
      </c>
      <c r="J11" s="43">
        <v>9370</v>
      </c>
      <c r="K11" s="42">
        <f t="shared" si="2"/>
        <v>9365</v>
      </c>
      <c r="L11" s="44">
        <v>9450</v>
      </c>
      <c r="M11" s="43">
        <v>9460</v>
      </c>
      <c r="N11" s="42">
        <f t="shared" si="3"/>
        <v>9455</v>
      </c>
      <c r="O11" s="44">
        <v>9515</v>
      </c>
      <c r="P11" s="43">
        <v>9525</v>
      </c>
      <c r="Q11" s="42">
        <f t="shared" si="4"/>
        <v>9520</v>
      </c>
      <c r="R11" s="50">
        <v>8893.5</v>
      </c>
      <c r="S11" s="49">
        <v>1.2535000000000001</v>
      </c>
      <c r="T11" s="49">
        <v>1.0410999999999999</v>
      </c>
      <c r="U11" s="48">
        <v>156.79</v>
      </c>
      <c r="V11" s="41">
        <v>7094.93</v>
      </c>
      <c r="W11" s="41">
        <v>7184.88</v>
      </c>
      <c r="X11" s="47">
        <f t="shared" si="5"/>
        <v>8542.4070694457787</v>
      </c>
      <c r="Y11" s="46">
        <v>1.2526999999999999</v>
      </c>
    </row>
    <row r="12" spans="1:25" x14ac:dyDescent="0.2">
      <c r="B12" s="45">
        <v>45664</v>
      </c>
      <c r="C12" s="44">
        <v>8885.5</v>
      </c>
      <c r="D12" s="43">
        <v>8886</v>
      </c>
      <c r="E12" s="42">
        <f t="shared" si="0"/>
        <v>8885.75</v>
      </c>
      <c r="F12" s="44">
        <v>9002</v>
      </c>
      <c r="G12" s="43">
        <v>9004</v>
      </c>
      <c r="H12" s="42">
        <f t="shared" si="1"/>
        <v>9003</v>
      </c>
      <c r="I12" s="44">
        <v>9370</v>
      </c>
      <c r="J12" s="43">
        <v>9380</v>
      </c>
      <c r="K12" s="42">
        <f t="shared" si="2"/>
        <v>9375</v>
      </c>
      <c r="L12" s="44">
        <v>9465</v>
      </c>
      <c r="M12" s="43">
        <v>9475</v>
      </c>
      <c r="N12" s="42">
        <f t="shared" si="3"/>
        <v>9470</v>
      </c>
      <c r="O12" s="44">
        <v>9530</v>
      </c>
      <c r="P12" s="43">
        <v>9540</v>
      </c>
      <c r="Q12" s="42">
        <f t="shared" si="4"/>
        <v>9535</v>
      </c>
      <c r="R12" s="50">
        <v>8886</v>
      </c>
      <c r="S12" s="49">
        <v>1.2526999999999999</v>
      </c>
      <c r="T12" s="49">
        <v>1.0389999999999999</v>
      </c>
      <c r="U12" s="48">
        <v>157.75</v>
      </c>
      <c r="V12" s="41">
        <v>7093.48</v>
      </c>
      <c r="W12" s="41">
        <v>7192.27</v>
      </c>
      <c r="X12" s="47">
        <f t="shared" si="5"/>
        <v>8552.4542829643888</v>
      </c>
      <c r="Y12" s="46">
        <v>1.2519</v>
      </c>
    </row>
    <row r="13" spans="1:25" x14ac:dyDescent="0.2">
      <c r="B13" s="45">
        <v>45665</v>
      </c>
      <c r="C13" s="44">
        <v>8846.5</v>
      </c>
      <c r="D13" s="43">
        <v>8847</v>
      </c>
      <c r="E13" s="42">
        <f t="shared" si="0"/>
        <v>8846.75</v>
      </c>
      <c r="F13" s="44">
        <v>8964</v>
      </c>
      <c r="G13" s="43">
        <v>8965</v>
      </c>
      <c r="H13" s="42">
        <f t="shared" si="1"/>
        <v>8964.5</v>
      </c>
      <c r="I13" s="44">
        <v>9325</v>
      </c>
      <c r="J13" s="43">
        <v>9335</v>
      </c>
      <c r="K13" s="42">
        <f t="shared" si="2"/>
        <v>9330</v>
      </c>
      <c r="L13" s="44">
        <v>9420</v>
      </c>
      <c r="M13" s="43">
        <v>9430</v>
      </c>
      <c r="N13" s="42">
        <f t="shared" si="3"/>
        <v>9425</v>
      </c>
      <c r="O13" s="44">
        <v>9485</v>
      </c>
      <c r="P13" s="43">
        <v>9495</v>
      </c>
      <c r="Q13" s="42">
        <f t="shared" si="4"/>
        <v>9490</v>
      </c>
      <c r="R13" s="50">
        <v>8847</v>
      </c>
      <c r="S13" s="49">
        <v>1.2337</v>
      </c>
      <c r="T13" s="49">
        <v>1.0283</v>
      </c>
      <c r="U13" s="48">
        <v>158.51</v>
      </c>
      <c r="V13" s="41">
        <v>7171.11</v>
      </c>
      <c r="W13" s="41">
        <v>7271.47</v>
      </c>
      <c r="X13" s="47">
        <f t="shared" si="5"/>
        <v>8603.5203734318784</v>
      </c>
      <c r="Y13" s="46">
        <v>1.2329000000000001</v>
      </c>
    </row>
    <row r="14" spans="1:25" x14ac:dyDescent="0.2">
      <c r="B14" s="45">
        <v>45666</v>
      </c>
      <c r="C14" s="44">
        <v>8960</v>
      </c>
      <c r="D14" s="43">
        <v>8960.5</v>
      </c>
      <c r="E14" s="42">
        <f t="shared" si="0"/>
        <v>8960.25</v>
      </c>
      <c r="F14" s="44">
        <v>9067</v>
      </c>
      <c r="G14" s="43">
        <v>9070</v>
      </c>
      <c r="H14" s="42">
        <f t="shared" si="1"/>
        <v>9068.5</v>
      </c>
      <c r="I14" s="44">
        <v>9415</v>
      </c>
      <c r="J14" s="43">
        <v>9425</v>
      </c>
      <c r="K14" s="42">
        <f t="shared" si="2"/>
        <v>9420</v>
      </c>
      <c r="L14" s="44">
        <v>9515</v>
      </c>
      <c r="M14" s="43">
        <v>9525</v>
      </c>
      <c r="N14" s="42">
        <f t="shared" si="3"/>
        <v>9520</v>
      </c>
      <c r="O14" s="44">
        <v>9580</v>
      </c>
      <c r="P14" s="43">
        <v>9590</v>
      </c>
      <c r="Q14" s="42">
        <f t="shared" si="4"/>
        <v>9585</v>
      </c>
      <c r="R14" s="50">
        <v>8960.5</v>
      </c>
      <c r="S14" s="49">
        <v>1.2294</v>
      </c>
      <c r="T14" s="49">
        <v>1.0304</v>
      </c>
      <c r="U14" s="48">
        <v>157.75</v>
      </c>
      <c r="V14" s="41">
        <v>7288.51</v>
      </c>
      <c r="W14" s="41">
        <v>7381.79</v>
      </c>
      <c r="X14" s="47">
        <f t="shared" si="5"/>
        <v>8696.1374223602488</v>
      </c>
      <c r="Y14" s="46">
        <v>1.2286999999999999</v>
      </c>
    </row>
    <row r="15" spans="1:25" x14ac:dyDescent="0.2">
      <c r="B15" s="45">
        <v>45667</v>
      </c>
      <c r="C15" s="44">
        <v>8995</v>
      </c>
      <c r="D15" s="43">
        <v>8995.5</v>
      </c>
      <c r="E15" s="42">
        <f t="shared" si="0"/>
        <v>8995.25</v>
      </c>
      <c r="F15" s="44">
        <v>9094</v>
      </c>
      <c r="G15" s="43">
        <v>9095</v>
      </c>
      <c r="H15" s="42">
        <f t="shared" si="1"/>
        <v>9094.5</v>
      </c>
      <c r="I15" s="44">
        <v>9430</v>
      </c>
      <c r="J15" s="43">
        <v>9440</v>
      </c>
      <c r="K15" s="42">
        <f t="shared" si="2"/>
        <v>9435</v>
      </c>
      <c r="L15" s="44">
        <v>9525</v>
      </c>
      <c r="M15" s="43">
        <v>9535</v>
      </c>
      <c r="N15" s="42">
        <f t="shared" si="3"/>
        <v>9530</v>
      </c>
      <c r="O15" s="44">
        <v>9590</v>
      </c>
      <c r="P15" s="43">
        <v>9600</v>
      </c>
      <c r="Q15" s="42">
        <f t="shared" si="4"/>
        <v>9595</v>
      </c>
      <c r="R15" s="50">
        <v>8995.5</v>
      </c>
      <c r="S15" s="49">
        <v>1.2317</v>
      </c>
      <c r="T15" s="49">
        <v>1.0306</v>
      </c>
      <c r="U15" s="48">
        <v>158</v>
      </c>
      <c r="V15" s="41">
        <v>7303.32</v>
      </c>
      <c r="W15" s="41">
        <v>7388.3</v>
      </c>
      <c r="X15" s="47">
        <f t="shared" si="5"/>
        <v>8728.4106345817981</v>
      </c>
      <c r="Y15" s="46">
        <v>1.2310000000000001</v>
      </c>
    </row>
    <row r="16" spans="1:25" x14ac:dyDescent="0.2">
      <c r="B16" s="45">
        <v>45670</v>
      </c>
      <c r="C16" s="44">
        <v>8979</v>
      </c>
      <c r="D16" s="43">
        <v>8980</v>
      </c>
      <c r="E16" s="42">
        <f t="shared" si="0"/>
        <v>8979.5</v>
      </c>
      <c r="F16" s="44">
        <v>9104</v>
      </c>
      <c r="G16" s="43">
        <v>9105</v>
      </c>
      <c r="H16" s="42">
        <f t="shared" si="1"/>
        <v>9104.5</v>
      </c>
      <c r="I16" s="44">
        <v>9435</v>
      </c>
      <c r="J16" s="43">
        <v>9445</v>
      </c>
      <c r="K16" s="42">
        <f t="shared" si="2"/>
        <v>9440</v>
      </c>
      <c r="L16" s="44">
        <v>9520</v>
      </c>
      <c r="M16" s="43">
        <v>9530</v>
      </c>
      <c r="N16" s="42">
        <f t="shared" si="3"/>
        <v>9525</v>
      </c>
      <c r="O16" s="44">
        <v>9585</v>
      </c>
      <c r="P16" s="43">
        <v>9595</v>
      </c>
      <c r="Q16" s="42">
        <f t="shared" si="4"/>
        <v>9590</v>
      </c>
      <c r="R16" s="50">
        <v>8980</v>
      </c>
      <c r="S16" s="49">
        <v>1.2122999999999999</v>
      </c>
      <c r="T16" s="49">
        <v>1.0203</v>
      </c>
      <c r="U16" s="48">
        <v>157.03</v>
      </c>
      <c r="V16" s="41">
        <v>7407.41</v>
      </c>
      <c r="W16" s="41">
        <v>7514.86</v>
      </c>
      <c r="X16" s="47">
        <f t="shared" si="5"/>
        <v>8801.3329412917774</v>
      </c>
      <c r="Y16" s="46">
        <v>1.2116</v>
      </c>
    </row>
    <row r="17" spans="2:25" x14ac:dyDescent="0.2">
      <c r="B17" s="45">
        <v>45671</v>
      </c>
      <c r="C17" s="44">
        <v>9015</v>
      </c>
      <c r="D17" s="43">
        <v>9016</v>
      </c>
      <c r="E17" s="42">
        <f t="shared" si="0"/>
        <v>9015.5</v>
      </c>
      <c r="F17" s="44">
        <v>9133.5</v>
      </c>
      <c r="G17" s="43">
        <v>9134</v>
      </c>
      <c r="H17" s="42">
        <f t="shared" si="1"/>
        <v>9133.75</v>
      </c>
      <c r="I17" s="44">
        <v>9485</v>
      </c>
      <c r="J17" s="43">
        <v>9495</v>
      </c>
      <c r="K17" s="42">
        <f t="shared" si="2"/>
        <v>9490</v>
      </c>
      <c r="L17" s="44">
        <v>9570</v>
      </c>
      <c r="M17" s="43">
        <v>9580</v>
      </c>
      <c r="N17" s="42">
        <f t="shared" si="3"/>
        <v>9575</v>
      </c>
      <c r="O17" s="44">
        <v>9635</v>
      </c>
      <c r="P17" s="43">
        <v>9645</v>
      </c>
      <c r="Q17" s="42">
        <f t="shared" si="4"/>
        <v>9640</v>
      </c>
      <c r="R17" s="50">
        <v>9016</v>
      </c>
      <c r="S17" s="49">
        <v>1.2163999999999999</v>
      </c>
      <c r="T17" s="49">
        <v>1.0247999999999999</v>
      </c>
      <c r="U17" s="48">
        <v>157.87</v>
      </c>
      <c r="V17" s="41">
        <v>7412.04</v>
      </c>
      <c r="W17" s="41">
        <v>7513.37</v>
      </c>
      <c r="X17" s="47">
        <f t="shared" si="5"/>
        <v>8797.8142076502736</v>
      </c>
      <c r="Y17" s="46">
        <v>1.2157</v>
      </c>
    </row>
    <row r="18" spans="2:25" x14ac:dyDescent="0.2">
      <c r="B18" s="45">
        <v>45672</v>
      </c>
      <c r="C18" s="44">
        <v>9019</v>
      </c>
      <c r="D18" s="43">
        <v>9020</v>
      </c>
      <c r="E18" s="42">
        <f t="shared" si="0"/>
        <v>9019.5</v>
      </c>
      <c r="F18" s="44">
        <v>9139</v>
      </c>
      <c r="G18" s="43">
        <v>9140</v>
      </c>
      <c r="H18" s="42">
        <f t="shared" si="1"/>
        <v>9139.5</v>
      </c>
      <c r="I18" s="44">
        <v>9495</v>
      </c>
      <c r="J18" s="43">
        <v>9505</v>
      </c>
      <c r="K18" s="42">
        <f t="shared" si="2"/>
        <v>9500</v>
      </c>
      <c r="L18" s="44">
        <v>9585</v>
      </c>
      <c r="M18" s="43">
        <v>9595</v>
      </c>
      <c r="N18" s="42">
        <f t="shared" si="3"/>
        <v>9590</v>
      </c>
      <c r="O18" s="44">
        <v>9650</v>
      </c>
      <c r="P18" s="43">
        <v>9660</v>
      </c>
      <c r="Q18" s="42">
        <f t="shared" si="4"/>
        <v>9655</v>
      </c>
      <c r="R18" s="50">
        <v>9020</v>
      </c>
      <c r="S18" s="49">
        <v>1.2214</v>
      </c>
      <c r="T18" s="49">
        <v>1.03</v>
      </c>
      <c r="U18" s="48">
        <v>156.97999999999999</v>
      </c>
      <c r="V18" s="41">
        <v>7384.97</v>
      </c>
      <c r="W18" s="41">
        <v>7486.89</v>
      </c>
      <c r="X18" s="47">
        <f t="shared" si="5"/>
        <v>8757.2815533980574</v>
      </c>
      <c r="Y18" s="46">
        <v>1.2208000000000001</v>
      </c>
    </row>
    <row r="19" spans="2:25" x14ac:dyDescent="0.2">
      <c r="B19" s="45">
        <v>45673</v>
      </c>
      <c r="C19" s="44">
        <v>9134.5</v>
      </c>
      <c r="D19" s="43">
        <v>9135</v>
      </c>
      <c r="E19" s="42">
        <f t="shared" si="0"/>
        <v>9134.75</v>
      </c>
      <c r="F19" s="44">
        <v>9240</v>
      </c>
      <c r="G19" s="43">
        <v>9245</v>
      </c>
      <c r="H19" s="42">
        <f t="shared" si="1"/>
        <v>9242.5</v>
      </c>
      <c r="I19" s="44">
        <v>9550</v>
      </c>
      <c r="J19" s="43">
        <v>9560</v>
      </c>
      <c r="K19" s="42">
        <f t="shared" si="2"/>
        <v>9555</v>
      </c>
      <c r="L19" s="44">
        <v>9640</v>
      </c>
      <c r="M19" s="43">
        <v>9650</v>
      </c>
      <c r="N19" s="42">
        <f t="shared" si="3"/>
        <v>9645</v>
      </c>
      <c r="O19" s="44">
        <v>9705</v>
      </c>
      <c r="P19" s="43">
        <v>9715</v>
      </c>
      <c r="Q19" s="42">
        <f t="shared" si="4"/>
        <v>9710</v>
      </c>
      <c r="R19" s="50">
        <v>9135</v>
      </c>
      <c r="S19" s="49">
        <v>1.2198</v>
      </c>
      <c r="T19" s="49">
        <v>1.0271999999999999</v>
      </c>
      <c r="U19" s="48">
        <v>156.12</v>
      </c>
      <c r="V19" s="41">
        <v>7488.93</v>
      </c>
      <c r="W19" s="41">
        <v>7582.84</v>
      </c>
      <c r="X19" s="47">
        <f t="shared" si="5"/>
        <v>8893.1074766355141</v>
      </c>
      <c r="Y19" s="46">
        <v>1.2192000000000001</v>
      </c>
    </row>
    <row r="20" spans="2:25" x14ac:dyDescent="0.2">
      <c r="B20" s="45">
        <v>45674</v>
      </c>
      <c r="C20" s="44">
        <v>9130</v>
      </c>
      <c r="D20" s="43">
        <v>9132</v>
      </c>
      <c r="E20" s="42">
        <f t="shared" si="0"/>
        <v>9131</v>
      </c>
      <c r="F20" s="44">
        <v>9243</v>
      </c>
      <c r="G20" s="43">
        <v>9243.5</v>
      </c>
      <c r="H20" s="42">
        <f t="shared" si="1"/>
        <v>9243.25</v>
      </c>
      <c r="I20" s="44">
        <v>9560</v>
      </c>
      <c r="J20" s="43">
        <v>9570</v>
      </c>
      <c r="K20" s="42">
        <f t="shared" si="2"/>
        <v>9565</v>
      </c>
      <c r="L20" s="44">
        <v>9630</v>
      </c>
      <c r="M20" s="43">
        <v>9640</v>
      </c>
      <c r="N20" s="42">
        <f t="shared" si="3"/>
        <v>9635</v>
      </c>
      <c r="O20" s="44">
        <v>9695</v>
      </c>
      <c r="P20" s="43">
        <v>9705</v>
      </c>
      <c r="Q20" s="42">
        <f t="shared" si="4"/>
        <v>9700</v>
      </c>
      <c r="R20" s="50">
        <v>9132</v>
      </c>
      <c r="S20" s="49">
        <v>1.2188000000000001</v>
      </c>
      <c r="T20" s="49">
        <v>1.0293000000000001</v>
      </c>
      <c r="U20" s="48">
        <v>155.72999999999999</v>
      </c>
      <c r="V20" s="41">
        <v>7492.62</v>
      </c>
      <c r="W20" s="41">
        <v>7587.83</v>
      </c>
      <c r="X20" s="47">
        <f t="shared" si="5"/>
        <v>8872.0489653162331</v>
      </c>
      <c r="Y20" s="46">
        <v>1.2181999999999999</v>
      </c>
    </row>
    <row r="21" spans="2:25" x14ac:dyDescent="0.2">
      <c r="B21" s="45">
        <v>45677</v>
      </c>
      <c r="C21" s="44">
        <v>9043</v>
      </c>
      <c r="D21" s="43">
        <v>9043.5</v>
      </c>
      <c r="E21" s="42">
        <f t="shared" si="0"/>
        <v>9043.25</v>
      </c>
      <c r="F21" s="44">
        <v>9157</v>
      </c>
      <c r="G21" s="43">
        <v>9160</v>
      </c>
      <c r="H21" s="42">
        <f t="shared" si="1"/>
        <v>9158.5</v>
      </c>
      <c r="I21" s="44">
        <v>9490</v>
      </c>
      <c r="J21" s="43">
        <v>9500</v>
      </c>
      <c r="K21" s="42">
        <f t="shared" si="2"/>
        <v>9495</v>
      </c>
      <c r="L21" s="44">
        <v>9560</v>
      </c>
      <c r="M21" s="43">
        <v>9570</v>
      </c>
      <c r="N21" s="42">
        <f t="shared" si="3"/>
        <v>9565</v>
      </c>
      <c r="O21" s="44">
        <v>9625</v>
      </c>
      <c r="P21" s="43">
        <v>9635</v>
      </c>
      <c r="Q21" s="42">
        <f t="shared" si="4"/>
        <v>9630</v>
      </c>
      <c r="R21" s="50">
        <v>9043.5</v>
      </c>
      <c r="S21" s="49">
        <v>1.2198</v>
      </c>
      <c r="T21" s="49">
        <v>1.0321</v>
      </c>
      <c r="U21" s="48">
        <v>156.38</v>
      </c>
      <c r="V21" s="41">
        <v>7413.92</v>
      </c>
      <c r="W21" s="41">
        <v>7513.12</v>
      </c>
      <c r="X21" s="47">
        <f t="shared" si="5"/>
        <v>8762.2323418273427</v>
      </c>
      <c r="Y21" s="46">
        <v>1.2192000000000001</v>
      </c>
    </row>
    <row r="22" spans="2:25" x14ac:dyDescent="0.2">
      <c r="B22" s="45">
        <v>45678</v>
      </c>
      <c r="C22" s="44">
        <v>9066</v>
      </c>
      <c r="D22" s="43">
        <v>9067</v>
      </c>
      <c r="E22" s="42">
        <f t="shared" si="0"/>
        <v>9066.5</v>
      </c>
      <c r="F22" s="44">
        <v>9182</v>
      </c>
      <c r="G22" s="43">
        <v>9184</v>
      </c>
      <c r="H22" s="42">
        <f t="shared" si="1"/>
        <v>9183</v>
      </c>
      <c r="I22" s="44">
        <v>9510</v>
      </c>
      <c r="J22" s="43">
        <v>9520</v>
      </c>
      <c r="K22" s="42">
        <f t="shared" si="2"/>
        <v>9515</v>
      </c>
      <c r="L22" s="44">
        <v>9570</v>
      </c>
      <c r="M22" s="43">
        <v>9580</v>
      </c>
      <c r="N22" s="42">
        <f t="shared" si="3"/>
        <v>9575</v>
      </c>
      <c r="O22" s="44">
        <v>9635</v>
      </c>
      <c r="P22" s="43">
        <v>9645</v>
      </c>
      <c r="Q22" s="42">
        <f t="shared" si="4"/>
        <v>9640</v>
      </c>
      <c r="R22" s="50">
        <v>9067</v>
      </c>
      <c r="S22" s="49">
        <v>1.2244999999999999</v>
      </c>
      <c r="T22" s="49">
        <v>1.0355000000000001</v>
      </c>
      <c r="U22" s="48">
        <v>155.83000000000001</v>
      </c>
      <c r="V22" s="41">
        <v>7404.65</v>
      </c>
      <c r="W22" s="41">
        <v>7503.27</v>
      </c>
      <c r="X22" s="47">
        <f t="shared" si="5"/>
        <v>8756.1564461612743</v>
      </c>
      <c r="Y22" s="46">
        <v>1.224</v>
      </c>
    </row>
    <row r="23" spans="2:25" x14ac:dyDescent="0.2">
      <c r="B23" s="45">
        <v>45679</v>
      </c>
      <c r="C23" s="44">
        <v>9122.5</v>
      </c>
      <c r="D23" s="43">
        <v>9123</v>
      </c>
      <c r="E23" s="42">
        <f t="shared" si="0"/>
        <v>9122.75</v>
      </c>
      <c r="F23" s="44">
        <v>9242</v>
      </c>
      <c r="G23" s="43">
        <v>9244</v>
      </c>
      <c r="H23" s="42">
        <f t="shared" si="1"/>
        <v>9243</v>
      </c>
      <c r="I23" s="44">
        <v>9565</v>
      </c>
      <c r="J23" s="43">
        <v>9575</v>
      </c>
      <c r="K23" s="42">
        <f t="shared" si="2"/>
        <v>9570</v>
      </c>
      <c r="L23" s="44">
        <v>9630</v>
      </c>
      <c r="M23" s="43">
        <v>9640</v>
      </c>
      <c r="N23" s="42">
        <f t="shared" si="3"/>
        <v>9635</v>
      </c>
      <c r="O23" s="44">
        <v>9695</v>
      </c>
      <c r="P23" s="43">
        <v>9705</v>
      </c>
      <c r="Q23" s="42">
        <f t="shared" si="4"/>
        <v>9700</v>
      </c>
      <c r="R23" s="50">
        <v>9123</v>
      </c>
      <c r="S23" s="49">
        <v>1.2356</v>
      </c>
      <c r="T23" s="49">
        <v>1.0439000000000001</v>
      </c>
      <c r="U23" s="48">
        <v>155.82</v>
      </c>
      <c r="V23" s="41">
        <v>7383.46</v>
      </c>
      <c r="W23" s="41">
        <v>7484.41</v>
      </c>
      <c r="X23" s="47">
        <f t="shared" si="5"/>
        <v>8739.3428489318903</v>
      </c>
      <c r="Y23" s="46">
        <v>1.2351000000000001</v>
      </c>
    </row>
    <row r="24" spans="2:25" x14ac:dyDescent="0.2">
      <c r="B24" s="45">
        <v>45680</v>
      </c>
      <c r="C24" s="44">
        <v>9055.5</v>
      </c>
      <c r="D24" s="43">
        <v>9056</v>
      </c>
      <c r="E24" s="42">
        <f t="shared" si="0"/>
        <v>9055.75</v>
      </c>
      <c r="F24" s="44">
        <v>9177</v>
      </c>
      <c r="G24" s="43">
        <v>9179</v>
      </c>
      <c r="H24" s="42">
        <f t="shared" si="1"/>
        <v>9178</v>
      </c>
      <c r="I24" s="44">
        <v>9520</v>
      </c>
      <c r="J24" s="43">
        <v>9530</v>
      </c>
      <c r="K24" s="42">
        <f t="shared" si="2"/>
        <v>9525</v>
      </c>
      <c r="L24" s="44">
        <v>9590</v>
      </c>
      <c r="M24" s="43">
        <v>9600</v>
      </c>
      <c r="N24" s="42">
        <f t="shared" si="3"/>
        <v>9595</v>
      </c>
      <c r="O24" s="44">
        <v>9655</v>
      </c>
      <c r="P24" s="43">
        <v>9665</v>
      </c>
      <c r="Q24" s="42">
        <f t="shared" si="4"/>
        <v>9660</v>
      </c>
      <c r="R24" s="50">
        <v>9056</v>
      </c>
      <c r="S24" s="49">
        <v>1.2316</v>
      </c>
      <c r="T24" s="49">
        <v>1.0404</v>
      </c>
      <c r="U24" s="48">
        <v>156.41</v>
      </c>
      <c r="V24" s="41">
        <v>7353.04</v>
      </c>
      <c r="W24" s="41">
        <v>7455.93</v>
      </c>
      <c r="X24" s="47">
        <f t="shared" si="5"/>
        <v>8704.3444828911961</v>
      </c>
      <c r="Y24" s="46">
        <v>1.2311000000000001</v>
      </c>
    </row>
    <row r="25" spans="2:25" x14ac:dyDescent="0.2">
      <c r="B25" s="45">
        <v>45681</v>
      </c>
      <c r="C25" s="44">
        <v>9217</v>
      </c>
      <c r="D25" s="43">
        <v>9218</v>
      </c>
      <c r="E25" s="42">
        <f t="shared" si="0"/>
        <v>9217.5</v>
      </c>
      <c r="F25" s="44">
        <v>9332</v>
      </c>
      <c r="G25" s="43">
        <v>9334</v>
      </c>
      <c r="H25" s="42">
        <f t="shared" si="1"/>
        <v>9333</v>
      </c>
      <c r="I25" s="44">
        <v>9665</v>
      </c>
      <c r="J25" s="43">
        <v>9675</v>
      </c>
      <c r="K25" s="42">
        <f t="shared" si="2"/>
        <v>9670</v>
      </c>
      <c r="L25" s="44">
        <v>9730</v>
      </c>
      <c r="M25" s="43">
        <v>9740</v>
      </c>
      <c r="N25" s="42">
        <f t="shared" si="3"/>
        <v>9735</v>
      </c>
      <c r="O25" s="44">
        <v>9795</v>
      </c>
      <c r="P25" s="43">
        <v>9805</v>
      </c>
      <c r="Q25" s="42">
        <f t="shared" si="4"/>
        <v>9800</v>
      </c>
      <c r="R25" s="50">
        <v>9218</v>
      </c>
      <c r="S25" s="49">
        <v>1.2410000000000001</v>
      </c>
      <c r="T25" s="49">
        <v>1.0474000000000001</v>
      </c>
      <c r="U25" s="48">
        <v>156.46</v>
      </c>
      <c r="V25" s="41">
        <v>7427.88</v>
      </c>
      <c r="W25" s="41">
        <v>7524.39</v>
      </c>
      <c r="X25" s="47">
        <f t="shared" si="5"/>
        <v>8800.8401756730946</v>
      </c>
      <c r="Y25" s="46">
        <v>1.2404999999999999</v>
      </c>
    </row>
    <row r="26" spans="2:25" x14ac:dyDescent="0.2">
      <c r="B26" s="45">
        <v>45684</v>
      </c>
      <c r="C26" s="44">
        <v>9050</v>
      </c>
      <c r="D26" s="43">
        <v>9051</v>
      </c>
      <c r="E26" s="42">
        <f t="shared" si="0"/>
        <v>9050.5</v>
      </c>
      <c r="F26" s="44">
        <v>9180</v>
      </c>
      <c r="G26" s="43">
        <v>9185</v>
      </c>
      <c r="H26" s="42">
        <f t="shared" si="1"/>
        <v>9182.5</v>
      </c>
      <c r="I26" s="44">
        <v>9525</v>
      </c>
      <c r="J26" s="43">
        <v>9535</v>
      </c>
      <c r="K26" s="42">
        <f t="shared" si="2"/>
        <v>9530</v>
      </c>
      <c r="L26" s="44">
        <v>9590</v>
      </c>
      <c r="M26" s="43">
        <v>9600</v>
      </c>
      <c r="N26" s="42">
        <f t="shared" si="3"/>
        <v>9595</v>
      </c>
      <c r="O26" s="44">
        <v>9675</v>
      </c>
      <c r="P26" s="43">
        <v>9685</v>
      </c>
      <c r="Q26" s="42">
        <f t="shared" si="4"/>
        <v>9680</v>
      </c>
      <c r="R26" s="50">
        <v>9051</v>
      </c>
      <c r="S26" s="49">
        <v>1.2513000000000001</v>
      </c>
      <c r="T26" s="49">
        <v>1.0522</v>
      </c>
      <c r="U26" s="48">
        <v>154.05000000000001</v>
      </c>
      <c r="V26" s="41">
        <v>7233.28</v>
      </c>
      <c r="W26" s="41">
        <v>7343.3</v>
      </c>
      <c r="X26" s="47">
        <f t="shared" si="5"/>
        <v>8601.9768104923023</v>
      </c>
      <c r="Y26" s="46">
        <v>1.2507999999999999</v>
      </c>
    </row>
    <row r="27" spans="2:25" x14ac:dyDescent="0.2">
      <c r="B27" s="45">
        <v>45685</v>
      </c>
      <c r="C27" s="44">
        <v>8890</v>
      </c>
      <c r="D27" s="43">
        <v>8890.5</v>
      </c>
      <c r="E27" s="42">
        <f t="shared" si="0"/>
        <v>8890.25</v>
      </c>
      <c r="F27" s="44">
        <v>9013</v>
      </c>
      <c r="G27" s="43">
        <v>9015</v>
      </c>
      <c r="H27" s="42">
        <f t="shared" si="1"/>
        <v>9014</v>
      </c>
      <c r="I27" s="44">
        <v>9370</v>
      </c>
      <c r="J27" s="43">
        <v>9380</v>
      </c>
      <c r="K27" s="42">
        <f t="shared" si="2"/>
        <v>9375</v>
      </c>
      <c r="L27" s="44">
        <v>9455</v>
      </c>
      <c r="M27" s="43">
        <v>9465</v>
      </c>
      <c r="N27" s="42">
        <f t="shared" si="3"/>
        <v>9460</v>
      </c>
      <c r="O27" s="44">
        <v>9540</v>
      </c>
      <c r="P27" s="43">
        <v>9550</v>
      </c>
      <c r="Q27" s="42">
        <f t="shared" si="4"/>
        <v>9545</v>
      </c>
      <c r="R27" s="50">
        <v>8890.5</v>
      </c>
      <c r="S27" s="49">
        <v>1.2426999999999999</v>
      </c>
      <c r="T27" s="49">
        <v>1.042</v>
      </c>
      <c r="U27" s="48">
        <v>155.28</v>
      </c>
      <c r="V27" s="41">
        <v>7154.18</v>
      </c>
      <c r="W27" s="41">
        <v>7257.29</v>
      </c>
      <c r="X27" s="47">
        <f t="shared" si="5"/>
        <v>8532.1497120921304</v>
      </c>
      <c r="Y27" s="46">
        <v>1.2422</v>
      </c>
    </row>
    <row r="28" spans="2:25" x14ac:dyDescent="0.2">
      <c r="B28" s="45">
        <v>45686</v>
      </c>
      <c r="C28" s="44">
        <v>8880.5</v>
      </c>
      <c r="D28" s="43">
        <v>8881</v>
      </c>
      <c r="E28" s="42">
        <f t="shared" si="0"/>
        <v>8880.75</v>
      </c>
      <c r="F28" s="44">
        <v>9006</v>
      </c>
      <c r="G28" s="43">
        <v>9007</v>
      </c>
      <c r="H28" s="42">
        <f t="shared" si="1"/>
        <v>9006.5</v>
      </c>
      <c r="I28" s="44">
        <v>9365</v>
      </c>
      <c r="J28" s="43">
        <v>9375</v>
      </c>
      <c r="K28" s="42">
        <f t="shared" si="2"/>
        <v>9370</v>
      </c>
      <c r="L28" s="44">
        <v>9450</v>
      </c>
      <c r="M28" s="43">
        <v>9460</v>
      </c>
      <c r="N28" s="42">
        <f t="shared" si="3"/>
        <v>9455</v>
      </c>
      <c r="O28" s="44">
        <v>9535</v>
      </c>
      <c r="P28" s="43">
        <v>9545</v>
      </c>
      <c r="Q28" s="42">
        <f t="shared" si="4"/>
        <v>9540</v>
      </c>
      <c r="R28" s="50">
        <v>8881</v>
      </c>
      <c r="S28" s="49">
        <v>1.2425999999999999</v>
      </c>
      <c r="T28" s="49">
        <v>1.0404</v>
      </c>
      <c r="U28" s="48">
        <v>155.37</v>
      </c>
      <c r="V28" s="41">
        <v>7147.11</v>
      </c>
      <c r="W28" s="41">
        <v>7251.43</v>
      </c>
      <c r="X28" s="47">
        <f t="shared" si="5"/>
        <v>8536.1399461745477</v>
      </c>
      <c r="Y28" s="46">
        <v>1.2421</v>
      </c>
    </row>
    <row r="29" spans="2:25" x14ac:dyDescent="0.2">
      <c r="B29" s="45">
        <v>45687</v>
      </c>
      <c r="C29" s="44">
        <v>8974.5</v>
      </c>
      <c r="D29" s="43">
        <v>8975</v>
      </c>
      <c r="E29" s="42">
        <f t="shared" si="0"/>
        <v>8974.75</v>
      </c>
      <c r="F29" s="44">
        <v>9098</v>
      </c>
      <c r="G29" s="43">
        <v>9100</v>
      </c>
      <c r="H29" s="42">
        <f t="shared" si="1"/>
        <v>9099</v>
      </c>
      <c r="I29" s="44">
        <v>9445</v>
      </c>
      <c r="J29" s="43">
        <v>9455</v>
      </c>
      <c r="K29" s="42">
        <f t="shared" si="2"/>
        <v>9450</v>
      </c>
      <c r="L29" s="44">
        <v>9535</v>
      </c>
      <c r="M29" s="43">
        <v>9545</v>
      </c>
      <c r="N29" s="42">
        <f t="shared" si="3"/>
        <v>9540</v>
      </c>
      <c r="O29" s="44">
        <v>9625</v>
      </c>
      <c r="P29" s="43">
        <v>9635</v>
      </c>
      <c r="Q29" s="42">
        <f t="shared" si="4"/>
        <v>9630</v>
      </c>
      <c r="R29" s="50">
        <v>8975</v>
      </c>
      <c r="S29" s="49">
        <v>1.2438</v>
      </c>
      <c r="T29" s="49">
        <v>1.0404</v>
      </c>
      <c r="U29" s="48">
        <v>154.16</v>
      </c>
      <c r="V29" s="41">
        <v>7215.79</v>
      </c>
      <c r="W29" s="41">
        <v>7318.64</v>
      </c>
      <c r="X29" s="47">
        <f t="shared" si="5"/>
        <v>8626.4898116109198</v>
      </c>
      <c r="Y29" s="46">
        <v>1.2434000000000001</v>
      </c>
    </row>
    <row r="30" spans="2:25" x14ac:dyDescent="0.2">
      <c r="B30" s="45">
        <v>45688</v>
      </c>
      <c r="C30" s="44">
        <v>8949</v>
      </c>
      <c r="D30" s="43">
        <v>8949.5</v>
      </c>
      <c r="E30" s="42">
        <f t="shared" si="0"/>
        <v>8949.25</v>
      </c>
      <c r="F30" s="44">
        <v>9050</v>
      </c>
      <c r="G30" s="43">
        <v>9052</v>
      </c>
      <c r="H30" s="42">
        <f t="shared" si="1"/>
        <v>9051</v>
      </c>
      <c r="I30" s="44">
        <v>9410</v>
      </c>
      <c r="J30" s="43">
        <v>9420</v>
      </c>
      <c r="K30" s="42">
        <f t="shared" si="2"/>
        <v>9415</v>
      </c>
      <c r="L30" s="44">
        <v>9495</v>
      </c>
      <c r="M30" s="43">
        <v>9505</v>
      </c>
      <c r="N30" s="42">
        <f t="shared" si="3"/>
        <v>9500</v>
      </c>
      <c r="O30" s="44">
        <v>9585</v>
      </c>
      <c r="P30" s="43">
        <v>9595</v>
      </c>
      <c r="Q30" s="42">
        <f t="shared" si="4"/>
        <v>9590</v>
      </c>
      <c r="R30" s="50">
        <v>8949.5</v>
      </c>
      <c r="S30" s="49">
        <v>1.242</v>
      </c>
      <c r="T30" s="49">
        <v>1.0383</v>
      </c>
      <c r="U30" s="48">
        <v>154.83000000000001</v>
      </c>
      <c r="V30" s="41">
        <v>7205.72</v>
      </c>
      <c r="W30" s="41">
        <v>7290.59</v>
      </c>
      <c r="X30" s="47">
        <f t="shared" si="5"/>
        <v>8619.377829143792</v>
      </c>
      <c r="Y30" s="46">
        <v>1.2416</v>
      </c>
    </row>
    <row r="31" spans="2:25" x14ac:dyDescent="0.2">
      <c r="B31" s="40" t="s">
        <v>11</v>
      </c>
      <c r="C31" s="39">
        <f>ROUND(AVERAGE(C9:C30),2)</f>
        <v>8976.86</v>
      </c>
      <c r="D31" s="38">
        <f>ROUND(AVERAGE(D9:D30),2)</f>
        <v>8977.57</v>
      </c>
      <c r="E31" s="37">
        <f>ROUND(AVERAGE(C31:D31),2)</f>
        <v>8977.2199999999993</v>
      </c>
      <c r="F31" s="39">
        <f>ROUND(AVERAGE(F9:F30),2)</f>
        <v>9092.09</v>
      </c>
      <c r="G31" s="38">
        <f>ROUND(AVERAGE(G9:G30),2)</f>
        <v>9094.02</v>
      </c>
      <c r="H31" s="37">
        <f>ROUND(AVERAGE(F31:G31),2)</f>
        <v>9093.06</v>
      </c>
      <c r="I31" s="39">
        <f>ROUND(AVERAGE(I9:I30),2)</f>
        <v>9438.18</v>
      </c>
      <c r="J31" s="38">
        <f>ROUND(AVERAGE(J9:J30),2)</f>
        <v>9448.18</v>
      </c>
      <c r="K31" s="37">
        <f>ROUND(AVERAGE(I31:J31),2)</f>
        <v>9443.18</v>
      </c>
      <c r="L31" s="39">
        <f>ROUND(AVERAGE(L9:L30),2)</f>
        <v>9521.14</v>
      </c>
      <c r="M31" s="38">
        <f>ROUND(AVERAGE(M9:M30),2)</f>
        <v>9531.14</v>
      </c>
      <c r="N31" s="37">
        <f>ROUND(AVERAGE(L31:M31),2)</f>
        <v>9526.14</v>
      </c>
      <c r="O31" s="39">
        <f>ROUND(AVERAGE(O9:O30),2)</f>
        <v>9590.68</v>
      </c>
      <c r="P31" s="38">
        <f>ROUND(AVERAGE(P9:P30),2)</f>
        <v>9600.68</v>
      </c>
      <c r="Q31" s="37">
        <f>ROUND(AVERAGE(O31:P31),2)</f>
        <v>9595.68</v>
      </c>
      <c r="R31" s="36">
        <f>ROUND(AVERAGE(R9:R30),2)</f>
        <v>8977.57</v>
      </c>
      <c r="S31" s="35">
        <f>ROUND(AVERAGE(S9:S30),4)</f>
        <v>1.234</v>
      </c>
      <c r="T31" s="34">
        <f>ROUND(AVERAGE(T9:T30),4)</f>
        <v>1.0351999999999999</v>
      </c>
      <c r="U31" s="115">
        <f>ROUND(AVERAGE(U9:U30),2)</f>
        <v>156.43</v>
      </c>
      <c r="V31" s="33">
        <f>AVERAGE(V9:V30)</f>
        <v>7276.4509090909087</v>
      </c>
      <c r="W31" s="33">
        <f>AVERAGE(W9:W30)</f>
        <v>7374.4909090909096</v>
      </c>
      <c r="X31" s="33">
        <f>AVERAGE(X9:X30)</f>
        <v>8672.3742528492276</v>
      </c>
      <c r="Y31" s="32">
        <f>AVERAGE(Y9:Y30)</f>
        <v>1.233359090909091</v>
      </c>
    </row>
    <row r="32" spans="2:25" x14ac:dyDescent="0.2">
      <c r="B32" s="31" t="s">
        <v>12</v>
      </c>
      <c r="C32" s="30">
        <f t="shared" ref="C32:Y32" si="6">MAX(C9:C30)</f>
        <v>9217</v>
      </c>
      <c r="D32" s="29">
        <f t="shared" si="6"/>
        <v>9218</v>
      </c>
      <c r="E32" s="28">
        <f t="shared" si="6"/>
        <v>9217.5</v>
      </c>
      <c r="F32" s="30">
        <f t="shared" si="6"/>
        <v>9332</v>
      </c>
      <c r="G32" s="29">
        <f t="shared" si="6"/>
        <v>9334</v>
      </c>
      <c r="H32" s="28">
        <f t="shared" si="6"/>
        <v>9333</v>
      </c>
      <c r="I32" s="30">
        <f t="shared" si="6"/>
        <v>9665</v>
      </c>
      <c r="J32" s="29">
        <f t="shared" si="6"/>
        <v>9675</v>
      </c>
      <c r="K32" s="28">
        <f t="shared" si="6"/>
        <v>9670</v>
      </c>
      <c r="L32" s="30">
        <f t="shared" si="6"/>
        <v>9730</v>
      </c>
      <c r="M32" s="29">
        <f t="shared" si="6"/>
        <v>9740</v>
      </c>
      <c r="N32" s="28">
        <f t="shared" si="6"/>
        <v>9735</v>
      </c>
      <c r="O32" s="30">
        <f t="shared" si="6"/>
        <v>9795</v>
      </c>
      <c r="P32" s="29">
        <f t="shared" si="6"/>
        <v>9805</v>
      </c>
      <c r="Q32" s="28">
        <f t="shared" si="6"/>
        <v>9800</v>
      </c>
      <c r="R32" s="27">
        <f t="shared" si="6"/>
        <v>9218</v>
      </c>
      <c r="S32" s="26">
        <f t="shared" si="6"/>
        <v>1.2535000000000001</v>
      </c>
      <c r="T32" s="25">
        <f t="shared" si="6"/>
        <v>1.0522</v>
      </c>
      <c r="U32" s="24">
        <f t="shared" si="6"/>
        <v>158.51</v>
      </c>
      <c r="V32" s="23">
        <f t="shared" si="6"/>
        <v>7492.62</v>
      </c>
      <c r="W32" s="23">
        <f t="shared" si="6"/>
        <v>7587.83</v>
      </c>
      <c r="X32" s="23">
        <f t="shared" si="6"/>
        <v>8893.1074766355141</v>
      </c>
      <c r="Y32" s="22">
        <f t="shared" si="6"/>
        <v>1.2526999999999999</v>
      </c>
    </row>
    <row r="33" spans="2:25" ht="13.5" thickBot="1" x14ac:dyDescent="0.25">
      <c r="B33" s="21" t="s">
        <v>13</v>
      </c>
      <c r="C33" s="20">
        <f t="shared" ref="C33:Y33" si="7">MIN(C9:C30)</f>
        <v>8685</v>
      </c>
      <c r="D33" s="19">
        <f t="shared" si="7"/>
        <v>8685.5</v>
      </c>
      <c r="E33" s="18">
        <f t="shared" si="7"/>
        <v>8685.25</v>
      </c>
      <c r="F33" s="20">
        <f t="shared" si="7"/>
        <v>8792</v>
      </c>
      <c r="G33" s="19">
        <f t="shared" si="7"/>
        <v>8795</v>
      </c>
      <c r="H33" s="18">
        <f t="shared" si="7"/>
        <v>8793.5</v>
      </c>
      <c r="I33" s="20">
        <f t="shared" si="7"/>
        <v>9170</v>
      </c>
      <c r="J33" s="19">
        <f t="shared" si="7"/>
        <v>9180</v>
      </c>
      <c r="K33" s="18">
        <f t="shared" si="7"/>
        <v>9175</v>
      </c>
      <c r="L33" s="20">
        <f t="shared" si="7"/>
        <v>9265</v>
      </c>
      <c r="M33" s="19">
        <f t="shared" si="7"/>
        <v>9275</v>
      </c>
      <c r="N33" s="18">
        <f t="shared" si="7"/>
        <v>9270</v>
      </c>
      <c r="O33" s="20">
        <f t="shared" si="7"/>
        <v>9325</v>
      </c>
      <c r="P33" s="19">
        <f t="shared" si="7"/>
        <v>9335</v>
      </c>
      <c r="Q33" s="18">
        <f t="shared" si="7"/>
        <v>9330</v>
      </c>
      <c r="R33" s="17">
        <f t="shared" si="7"/>
        <v>8685.5</v>
      </c>
      <c r="S33" s="16">
        <f t="shared" si="7"/>
        <v>1.2122999999999999</v>
      </c>
      <c r="T33" s="15">
        <f t="shared" si="7"/>
        <v>1.0203</v>
      </c>
      <c r="U33" s="14">
        <f t="shared" si="7"/>
        <v>154.05000000000001</v>
      </c>
      <c r="V33" s="13">
        <f t="shared" si="7"/>
        <v>6993.16</v>
      </c>
      <c r="W33" s="13">
        <f t="shared" si="7"/>
        <v>7085.88</v>
      </c>
      <c r="X33" s="13">
        <f t="shared" si="7"/>
        <v>8417.8135297538283</v>
      </c>
      <c r="Y33" s="12">
        <f t="shared" si="7"/>
        <v>1.2116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>
      <selection activeCell="G58" sqref="G58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14"/>
      <c r="C5" s="2"/>
      <c r="D5" s="113"/>
      <c r="F5" s="112" t="s">
        <v>83</v>
      </c>
      <c r="G5" s="100"/>
      <c r="H5" s="100"/>
      <c r="I5" s="111"/>
    </row>
    <row r="6" spans="2:13" x14ac:dyDescent="0.2">
      <c r="B6" s="110"/>
      <c r="C6" s="110"/>
      <c r="D6" s="59"/>
      <c r="F6" s="109" t="s">
        <v>82</v>
      </c>
      <c r="G6" s="100"/>
      <c r="H6" s="108"/>
      <c r="I6" s="100"/>
    </row>
    <row r="7" spans="2:13" x14ac:dyDescent="0.2">
      <c r="B7" s="2"/>
      <c r="C7" s="2"/>
      <c r="D7" s="107"/>
      <c r="F7" s="88" t="s">
        <v>84</v>
      </c>
      <c r="G7" s="106"/>
      <c r="H7" s="100"/>
      <c r="I7" s="2"/>
    </row>
    <row r="8" spans="2:13" ht="13.5" thickBot="1" x14ac:dyDescent="0.25"/>
    <row r="9" spans="2:13" x14ac:dyDescent="0.2">
      <c r="B9" s="105"/>
      <c r="C9" s="104" t="s">
        <v>81</v>
      </c>
      <c r="D9" s="103" t="s">
        <v>75</v>
      </c>
      <c r="E9" s="103" t="s">
        <v>49</v>
      </c>
      <c r="F9" s="103" t="s">
        <v>48</v>
      </c>
      <c r="G9" s="103" t="s">
        <v>47</v>
      </c>
      <c r="H9" s="103" t="s">
        <v>46</v>
      </c>
      <c r="I9" s="103" t="s">
        <v>80</v>
      </c>
      <c r="J9" s="103" t="s">
        <v>79</v>
      </c>
      <c r="K9" s="103" t="s">
        <v>78</v>
      </c>
      <c r="L9" s="103" t="s">
        <v>77</v>
      </c>
      <c r="M9" s="102" t="s">
        <v>76</v>
      </c>
    </row>
    <row r="10" spans="2:13" x14ac:dyDescent="0.2">
      <c r="B10" s="99"/>
      <c r="C10" s="101" t="s">
        <v>75</v>
      </c>
      <c r="D10" s="100" t="s">
        <v>74</v>
      </c>
      <c r="E10" s="100"/>
      <c r="F10" s="100"/>
      <c r="G10" s="100"/>
      <c r="H10" s="100"/>
      <c r="I10" s="100"/>
      <c r="J10" s="100"/>
      <c r="K10" s="100"/>
      <c r="L10" s="100"/>
      <c r="M10" s="3"/>
    </row>
    <row r="11" spans="2:13" x14ac:dyDescent="0.2">
      <c r="B11" s="99"/>
      <c r="C11" s="98" t="s">
        <v>73</v>
      </c>
      <c r="D11" s="98" t="s">
        <v>73</v>
      </c>
      <c r="E11" s="98" t="s">
        <v>73</v>
      </c>
      <c r="F11" s="98" t="s">
        <v>73</v>
      </c>
      <c r="G11" s="98" t="s">
        <v>73</v>
      </c>
      <c r="H11" s="98" t="s">
        <v>73</v>
      </c>
      <c r="I11" s="98" t="s">
        <v>73</v>
      </c>
      <c r="J11" s="98" t="s">
        <v>73</v>
      </c>
      <c r="K11" s="98" t="s">
        <v>73</v>
      </c>
      <c r="L11" s="98" t="s">
        <v>73</v>
      </c>
      <c r="M11" s="97" t="s">
        <v>73</v>
      </c>
    </row>
    <row r="12" spans="2:13" x14ac:dyDescent="0.2">
      <c r="B12" s="81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3"/>
    </row>
    <row r="13" spans="2:13" x14ac:dyDescent="0.2">
      <c r="B13" s="95" t="s">
        <v>72</v>
      </c>
      <c r="C13" s="94">
        <v>2574.02</v>
      </c>
      <c r="D13" s="94">
        <v>2171.27</v>
      </c>
      <c r="E13" s="94">
        <v>8976.86</v>
      </c>
      <c r="F13" s="94">
        <v>1920.66</v>
      </c>
      <c r="G13" s="94">
        <v>15368.64</v>
      </c>
      <c r="H13" s="94">
        <v>29589.55</v>
      </c>
      <c r="I13" s="94">
        <v>2824.48</v>
      </c>
      <c r="J13" s="94">
        <v>2390</v>
      </c>
      <c r="K13" s="94">
        <v>0.5</v>
      </c>
      <c r="L13" s="94">
        <v>23380.91</v>
      </c>
      <c r="M13" s="93">
        <v>0.5</v>
      </c>
    </row>
    <row r="14" spans="2:13" x14ac:dyDescent="0.2">
      <c r="B14" s="81" t="s">
        <v>71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"/>
    </row>
    <row r="15" spans="2:13" x14ac:dyDescent="0.2">
      <c r="B15" s="95" t="s">
        <v>70</v>
      </c>
      <c r="C15" s="94">
        <v>2574.9499999999998</v>
      </c>
      <c r="D15" s="94">
        <v>2181.27</v>
      </c>
      <c r="E15" s="94">
        <v>8977.57</v>
      </c>
      <c r="F15" s="94">
        <v>1921.8</v>
      </c>
      <c r="G15" s="94">
        <v>15378.64</v>
      </c>
      <c r="H15" s="94">
        <v>29618.18</v>
      </c>
      <c r="I15" s="94">
        <v>2825.16</v>
      </c>
      <c r="J15" s="94">
        <v>2400</v>
      </c>
      <c r="K15" s="94">
        <v>1</v>
      </c>
      <c r="L15" s="94">
        <v>23880.91</v>
      </c>
      <c r="M15" s="93">
        <v>1</v>
      </c>
    </row>
    <row r="16" spans="2:13" x14ac:dyDescent="0.2">
      <c r="B16" s="81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"/>
    </row>
    <row r="17" spans="2:13" x14ac:dyDescent="0.2">
      <c r="B17" s="95" t="s">
        <v>69</v>
      </c>
      <c r="C17" s="94">
        <v>2574.4899999999998</v>
      </c>
      <c r="D17" s="94">
        <v>2176.27</v>
      </c>
      <c r="E17" s="94">
        <v>8977.2199999999993</v>
      </c>
      <c r="F17" s="94">
        <v>1921.23</v>
      </c>
      <c r="G17" s="94">
        <v>15373.64</v>
      </c>
      <c r="H17" s="94">
        <v>29603.86</v>
      </c>
      <c r="I17" s="94">
        <v>2824.82</v>
      </c>
      <c r="J17" s="94">
        <v>2395</v>
      </c>
      <c r="K17" s="94">
        <v>0.75</v>
      </c>
      <c r="L17" s="94">
        <v>23630.91</v>
      </c>
      <c r="M17" s="93">
        <v>0.75</v>
      </c>
    </row>
    <row r="18" spans="2:13" x14ac:dyDescent="0.2">
      <c r="B18" s="81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3"/>
    </row>
    <row r="19" spans="2:13" x14ac:dyDescent="0.2">
      <c r="B19" s="95" t="s">
        <v>86</v>
      </c>
      <c r="C19" s="94">
        <v>2589.34</v>
      </c>
      <c r="D19" s="94">
        <v>2100.23</v>
      </c>
      <c r="E19" s="94">
        <v>9092.09</v>
      </c>
      <c r="F19" s="94">
        <v>1953.8</v>
      </c>
      <c r="G19" s="94">
        <v>15588.18</v>
      </c>
      <c r="H19" s="94">
        <v>29758.18</v>
      </c>
      <c r="I19" s="94">
        <v>2866.2</v>
      </c>
      <c r="J19" s="94">
        <v>2390</v>
      </c>
      <c r="K19" s="94">
        <v>0.5</v>
      </c>
      <c r="L19" s="94">
        <v>23400</v>
      </c>
      <c r="M19" s="93">
        <v>0.5</v>
      </c>
    </row>
    <row r="20" spans="2:13" x14ac:dyDescent="0.2">
      <c r="B20" s="81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3"/>
    </row>
    <row r="21" spans="2:13" x14ac:dyDescent="0.2">
      <c r="B21" s="95" t="s">
        <v>68</v>
      </c>
      <c r="C21" s="94">
        <v>2590.16</v>
      </c>
      <c r="D21" s="94">
        <v>2110.23</v>
      </c>
      <c r="E21" s="94">
        <v>9094.02</v>
      </c>
      <c r="F21" s="94">
        <v>1955.23</v>
      </c>
      <c r="G21" s="94">
        <v>15604.77</v>
      </c>
      <c r="H21" s="94">
        <v>29793.41</v>
      </c>
      <c r="I21" s="94">
        <v>2867.57</v>
      </c>
      <c r="J21" s="94">
        <v>2400</v>
      </c>
      <c r="K21" s="94">
        <v>1</v>
      </c>
      <c r="L21" s="94">
        <v>23900</v>
      </c>
      <c r="M21" s="93">
        <v>1</v>
      </c>
    </row>
    <row r="22" spans="2:13" x14ac:dyDescent="0.2">
      <c r="B22" s="81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3"/>
    </row>
    <row r="23" spans="2:13" x14ac:dyDescent="0.2">
      <c r="B23" s="95" t="s">
        <v>67</v>
      </c>
      <c r="C23" s="94">
        <v>2589.75</v>
      </c>
      <c r="D23" s="94">
        <v>2105.23</v>
      </c>
      <c r="E23" s="94">
        <v>9093.06</v>
      </c>
      <c r="F23" s="94">
        <v>1954.51</v>
      </c>
      <c r="G23" s="94">
        <v>15596.48</v>
      </c>
      <c r="H23" s="94">
        <v>29775.8</v>
      </c>
      <c r="I23" s="94">
        <v>2866.89</v>
      </c>
      <c r="J23" s="94">
        <v>2395</v>
      </c>
      <c r="K23" s="94">
        <v>0.75</v>
      </c>
      <c r="L23" s="94">
        <v>23650</v>
      </c>
      <c r="M23" s="93">
        <v>0.75</v>
      </c>
    </row>
    <row r="24" spans="2:13" x14ac:dyDescent="0.2">
      <c r="B24" s="81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3"/>
    </row>
    <row r="25" spans="2:13" x14ac:dyDescent="0.2">
      <c r="B25" s="95" t="s">
        <v>66</v>
      </c>
      <c r="C25" s="94">
        <v>2622.27</v>
      </c>
      <c r="D25" s="94">
        <v>2100.23</v>
      </c>
      <c r="E25" s="94">
        <v>9438.18</v>
      </c>
      <c r="F25" s="94">
        <v>2065.23</v>
      </c>
      <c r="G25" s="94">
        <v>16945.45</v>
      </c>
      <c r="H25" s="94"/>
      <c r="I25" s="94">
        <v>2851.77</v>
      </c>
      <c r="J25" s="94">
        <v>2390</v>
      </c>
      <c r="K25" s="94"/>
      <c r="L25" s="94"/>
      <c r="M25" s="93"/>
    </row>
    <row r="26" spans="2:13" x14ac:dyDescent="0.2">
      <c r="B26" s="81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3"/>
    </row>
    <row r="27" spans="2:13" x14ac:dyDescent="0.2">
      <c r="B27" s="95" t="s">
        <v>65</v>
      </c>
      <c r="C27" s="94">
        <v>2627.27</v>
      </c>
      <c r="D27" s="94">
        <v>2110.23</v>
      </c>
      <c r="E27" s="94">
        <v>9448.18</v>
      </c>
      <c r="F27" s="94">
        <v>2070.23</v>
      </c>
      <c r="G27" s="94">
        <v>16995.45</v>
      </c>
      <c r="H27" s="94"/>
      <c r="I27" s="94">
        <v>2856.77</v>
      </c>
      <c r="J27" s="94">
        <v>2400</v>
      </c>
      <c r="K27" s="94"/>
      <c r="L27" s="94"/>
      <c r="M27" s="93"/>
    </row>
    <row r="28" spans="2:13" x14ac:dyDescent="0.2">
      <c r="B28" s="81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3"/>
    </row>
    <row r="29" spans="2:13" x14ac:dyDescent="0.2">
      <c r="B29" s="95" t="s">
        <v>64</v>
      </c>
      <c r="C29" s="94">
        <v>2624.77</v>
      </c>
      <c r="D29" s="94">
        <v>2105.23</v>
      </c>
      <c r="E29" s="94">
        <v>9443.18</v>
      </c>
      <c r="F29" s="94">
        <v>2067.73</v>
      </c>
      <c r="G29" s="94">
        <v>16970.45</v>
      </c>
      <c r="H29" s="94"/>
      <c r="I29" s="94">
        <v>2854.27</v>
      </c>
      <c r="J29" s="94">
        <v>2395</v>
      </c>
      <c r="K29" s="94"/>
      <c r="L29" s="94"/>
      <c r="M29" s="93"/>
    </row>
    <row r="30" spans="2:13" x14ac:dyDescent="0.2">
      <c r="B30" s="81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3"/>
    </row>
    <row r="31" spans="2:13" x14ac:dyDescent="0.2">
      <c r="B31" s="95" t="s">
        <v>87</v>
      </c>
      <c r="C31" s="94">
        <v>2632.86</v>
      </c>
      <c r="D31" s="94"/>
      <c r="E31" s="94">
        <v>9521.14</v>
      </c>
      <c r="F31" s="94">
        <v>2126.1799999999998</v>
      </c>
      <c r="G31" s="94">
        <v>17713.86</v>
      </c>
      <c r="H31" s="94"/>
      <c r="I31" s="94">
        <v>2752.64</v>
      </c>
      <c r="J31" s="94"/>
      <c r="K31" s="94"/>
      <c r="L31" s="94"/>
      <c r="M31" s="93"/>
    </row>
    <row r="32" spans="2:13" x14ac:dyDescent="0.2">
      <c r="B32" s="8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3"/>
    </row>
    <row r="33" spans="2:13" x14ac:dyDescent="0.2">
      <c r="B33" s="95" t="s">
        <v>63</v>
      </c>
      <c r="C33" s="94">
        <v>2637.86</v>
      </c>
      <c r="D33" s="94"/>
      <c r="E33" s="94">
        <v>9531.14</v>
      </c>
      <c r="F33" s="94">
        <v>2131.1799999999998</v>
      </c>
      <c r="G33" s="94">
        <v>17763.86</v>
      </c>
      <c r="H33" s="94"/>
      <c r="I33" s="94">
        <v>2757.64</v>
      </c>
      <c r="J33" s="94"/>
      <c r="K33" s="94"/>
      <c r="L33" s="94"/>
      <c r="M33" s="93"/>
    </row>
    <row r="34" spans="2:13" x14ac:dyDescent="0.2">
      <c r="B34" s="81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3"/>
    </row>
    <row r="35" spans="2:13" x14ac:dyDescent="0.2">
      <c r="B35" s="95" t="s">
        <v>62</v>
      </c>
      <c r="C35" s="94">
        <v>2635.36</v>
      </c>
      <c r="D35" s="94"/>
      <c r="E35" s="94">
        <v>9526.14</v>
      </c>
      <c r="F35" s="94">
        <v>2128.6799999999998</v>
      </c>
      <c r="G35" s="94">
        <v>17738.86</v>
      </c>
      <c r="H35" s="94"/>
      <c r="I35" s="94">
        <v>2755.14</v>
      </c>
      <c r="J35" s="94"/>
      <c r="K35" s="94"/>
      <c r="L35" s="94"/>
      <c r="M35" s="93"/>
    </row>
    <row r="36" spans="2:13" x14ac:dyDescent="0.2">
      <c r="B36" s="81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3"/>
    </row>
    <row r="37" spans="2:13" x14ac:dyDescent="0.2">
      <c r="B37" s="95" t="s">
        <v>61</v>
      </c>
      <c r="C37" s="94">
        <v>2638.91</v>
      </c>
      <c r="D37" s="94"/>
      <c r="E37" s="94">
        <v>9590.68</v>
      </c>
      <c r="F37" s="94">
        <v>2150.36</v>
      </c>
      <c r="G37" s="94">
        <v>18482.95</v>
      </c>
      <c r="H37" s="94"/>
      <c r="I37" s="94">
        <v>2752.64</v>
      </c>
      <c r="J37" s="94"/>
      <c r="K37" s="94"/>
      <c r="L37" s="94"/>
      <c r="M37" s="93"/>
    </row>
    <row r="38" spans="2:13" x14ac:dyDescent="0.2">
      <c r="B38" s="8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3"/>
    </row>
    <row r="39" spans="2:13" x14ac:dyDescent="0.2">
      <c r="B39" s="95" t="s">
        <v>60</v>
      </c>
      <c r="C39" s="94">
        <v>2643.91</v>
      </c>
      <c r="D39" s="94"/>
      <c r="E39" s="94">
        <v>9600.68</v>
      </c>
      <c r="F39" s="94">
        <v>2155.36</v>
      </c>
      <c r="G39" s="94">
        <v>18532.95</v>
      </c>
      <c r="H39" s="94"/>
      <c r="I39" s="94">
        <v>2757.64</v>
      </c>
      <c r="J39" s="94"/>
      <c r="K39" s="94"/>
      <c r="L39" s="94"/>
      <c r="M39" s="93"/>
    </row>
    <row r="40" spans="2:13" x14ac:dyDescent="0.2">
      <c r="B40" s="81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3"/>
    </row>
    <row r="41" spans="2:13" x14ac:dyDescent="0.2">
      <c r="B41" s="95" t="s">
        <v>59</v>
      </c>
      <c r="C41" s="94">
        <v>2641.41</v>
      </c>
      <c r="D41" s="94"/>
      <c r="E41" s="94">
        <v>9595.68</v>
      </c>
      <c r="F41" s="94">
        <v>2152.86</v>
      </c>
      <c r="G41" s="94">
        <v>18507.95</v>
      </c>
      <c r="H41" s="94"/>
      <c r="I41" s="94">
        <v>2755.14</v>
      </c>
      <c r="J41" s="94"/>
      <c r="K41" s="94"/>
      <c r="L41" s="94"/>
      <c r="M41" s="93"/>
    </row>
    <row r="42" spans="2:13" x14ac:dyDescent="0.2">
      <c r="B42" s="81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3"/>
    </row>
    <row r="43" spans="2:13" x14ac:dyDescent="0.2">
      <c r="B43" s="95" t="s">
        <v>58</v>
      </c>
      <c r="C43" s="94"/>
      <c r="D43" s="94"/>
      <c r="E43" s="94"/>
      <c r="F43" s="94"/>
      <c r="G43" s="94"/>
      <c r="H43" s="94">
        <v>29811.360000000001</v>
      </c>
      <c r="I43" s="94"/>
      <c r="J43" s="94"/>
      <c r="K43" s="94">
        <v>0.5</v>
      </c>
      <c r="L43" s="94">
        <v>24931</v>
      </c>
      <c r="M43" s="93">
        <v>0.5</v>
      </c>
    </row>
    <row r="44" spans="2:13" x14ac:dyDescent="0.2">
      <c r="B44" s="81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3"/>
    </row>
    <row r="45" spans="2:13" x14ac:dyDescent="0.2">
      <c r="B45" s="95" t="s">
        <v>57</v>
      </c>
      <c r="C45" s="94"/>
      <c r="D45" s="94"/>
      <c r="E45" s="94"/>
      <c r="F45" s="94"/>
      <c r="G45" s="94"/>
      <c r="H45" s="94">
        <v>29861.360000000001</v>
      </c>
      <c r="I45" s="94"/>
      <c r="J45" s="94"/>
      <c r="K45" s="94">
        <v>1</v>
      </c>
      <c r="L45" s="94">
        <v>25931</v>
      </c>
      <c r="M45" s="93">
        <v>1</v>
      </c>
    </row>
    <row r="46" spans="2:13" x14ac:dyDescent="0.2">
      <c r="B46" s="81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3"/>
    </row>
    <row r="47" spans="2:13" x14ac:dyDescent="0.2">
      <c r="B47" s="92" t="s">
        <v>56</v>
      </c>
      <c r="C47" s="91"/>
      <c r="D47" s="91"/>
      <c r="E47" s="91"/>
      <c r="F47" s="91"/>
      <c r="G47" s="91"/>
      <c r="H47" s="91">
        <v>29836.36</v>
      </c>
      <c r="I47" s="91"/>
      <c r="J47" s="91"/>
      <c r="K47" s="91">
        <v>0.75</v>
      </c>
      <c r="L47" s="91">
        <v>25431</v>
      </c>
      <c r="M47" s="90">
        <v>0.75</v>
      </c>
    </row>
    <row r="49" spans="2:5" x14ac:dyDescent="0.2">
      <c r="B49" s="59" t="s">
        <v>55</v>
      </c>
    </row>
    <row r="50" spans="2:5" x14ac:dyDescent="0.2">
      <c r="B50" s="89" t="s">
        <v>84</v>
      </c>
    </row>
    <row r="52" spans="2:5" x14ac:dyDescent="0.2">
      <c r="B52" s="87" t="s">
        <v>54</v>
      </c>
      <c r="C52" s="86" t="s">
        <v>53</v>
      </c>
    </row>
    <row r="53" spans="2:5" x14ac:dyDescent="0.2">
      <c r="B53" s="85"/>
      <c r="C53" s="84" t="s">
        <v>52</v>
      </c>
    </row>
    <row r="54" spans="2:5" x14ac:dyDescent="0.2">
      <c r="B54" s="82" t="s">
        <v>51</v>
      </c>
      <c r="C54" s="83">
        <v>2487.37</v>
      </c>
    </row>
    <row r="55" spans="2:5" x14ac:dyDescent="0.2">
      <c r="B55" s="82" t="s">
        <v>50</v>
      </c>
      <c r="C55" s="83">
        <v>2107.13</v>
      </c>
    </row>
    <row r="56" spans="2:5" x14ac:dyDescent="0.2">
      <c r="B56" s="82" t="s">
        <v>49</v>
      </c>
      <c r="C56" s="83">
        <v>8672.3700000000008</v>
      </c>
    </row>
    <row r="57" spans="2:5" x14ac:dyDescent="0.2">
      <c r="B57" s="82" t="s">
        <v>48</v>
      </c>
      <c r="C57" s="83">
        <v>1856.51</v>
      </c>
    </row>
    <row r="58" spans="2:5" x14ac:dyDescent="0.2">
      <c r="B58" s="82" t="s">
        <v>47</v>
      </c>
      <c r="C58" s="83">
        <v>14856.4</v>
      </c>
    </row>
    <row r="59" spans="2:5" x14ac:dyDescent="0.2">
      <c r="B59" s="82" t="s">
        <v>46</v>
      </c>
      <c r="C59" s="83">
        <v>28610.62</v>
      </c>
    </row>
    <row r="60" spans="2:5" x14ac:dyDescent="0.2">
      <c r="B60" s="82" t="s">
        <v>45</v>
      </c>
      <c r="C60" s="83">
        <v>2729.3</v>
      </c>
    </row>
    <row r="61" spans="2:5" x14ac:dyDescent="0.2">
      <c r="B61" s="80" t="s">
        <v>44</v>
      </c>
      <c r="C61" s="79">
        <v>2318.46</v>
      </c>
    </row>
    <row r="63" spans="2:5" x14ac:dyDescent="0.2">
      <c r="B63" s="72" t="s">
        <v>43</v>
      </c>
    </row>
    <row r="64" spans="2:5" x14ac:dyDescent="0.2">
      <c r="E64" s="78" t="s">
        <v>42</v>
      </c>
    </row>
    <row r="65" spans="2:9" x14ac:dyDescent="0.2">
      <c r="B65" s="2" t="s">
        <v>41</v>
      </c>
      <c r="D65" s="75">
        <v>7276.45</v>
      </c>
      <c r="E65" s="78" t="s">
        <v>40</v>
      </c>
    </row>
    <row r="66" spans="2:9" x14ac:dyDescent="0.2">
      <c r="B66" s="2" t="s">
        <v>39</v>
      </c>
      <c r="D66" s="75">
        <v>7374.49</v>
      </c>
      <c r="E66" s="77" t="s">
        <v>10</v>
      </c>
      <c r="F66" s="73">
        <v>1.234</v>
      </c>
    </row>
    <row r="67" spans="2:9" x14ac:dyDescent="0.2">
      <c r="B67" s="2" t="s">
        <v>38</v>
      </c>
      <c r="D67" s="75">
        <v>1557.59</v>
      </c>
      <c r="E67" s="77" t="s">
        <v>37</v>
      </c>
      <c r="F67" s="76">
        <v>156.43</v>
      </c>
    </row>
    <row r="68" spans="2:9" x14ac:dyDescent="0.2">
      <c r="B68" s="2" t="s">
        <v>36</v>
      </c>
      <c r="D68" s="75">
        <v>1585.46</v>
      </c>
      <c r="E68" s="74" t="s">
        <v>35</v>
      </c>
      <c r="F68" s="73">
        <v>1.0351999999999999</v>
      </c>
    </row>
    <row r="69" spans="2:9" x14ac:dyDescent="0.2">
      <c r="H69" s="71" t="s">
        <v>34</v>
      </c>
    </row>
    <row r="70" spans="2:9" x14ac:dyDescent="0.2">
      <c r="B70" s="70" t="s">
        <v>14</v>
      </c>
      <c r="C70" s="69"/>
      <c r="D70" s="68"/>
      <c r="E70" s="67"/>
      <c r="F70" s="66"/>
      <c r="G70" s="65"/>
      <c r="H70" s="64"/>
      <c r="I70" s="63"/>
    </row>
    <row r="71" spans="2:9" x14ac:dyDescent="0.2">
      <c r="B71" s="62" t="s">
        <v>85</v>
      </c>
      <c r="C71" s="61"/>
      <c r="D71" s="61"/>
      <c r="E71" s="61"/>
      <c r="F71" s="61"/>
      <c r="G71" s="61"/>
      <c r="H71" s="61"/>
      <c r="I71" s="60"/>
    </row>
  </sheetData>
  <phoneticPr fontId="6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 activeCell="Q41" sqref="Q4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45659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45659</v>
      </c>
      <c r="C9" s="44">
        <v>2245</v>
      </c>
      <c r="D9" s="43">
        <v>2255</v>
      </c>
      <c r="E9" s="42">
        <f t="shared" ref="E9:E30" si="0">AVERAGE(C9:D9)</f>
        <v>2250</v>
      </c>
      <c r="F9" s="44">
        <v>2245</v>
      </c>
      <c r="G9" s="43">
        <v>2255</v>
      </c>
      <c r="H9" s="42">
        <f t="shared" ref="H9:H30" si="1">AVERAGE(F9:G9)</f>
        <v>2250</v>
      </c>
      <c r="I9" s="44">
        <v>2245</v>
      </c>
      <c r="J9" s="43">
        <v>2255</v>
      </c>
      <c r="K9" s="42">
        <f t="shared" ref="K9:K30" si="2">AVERAGE(I9:J9)</f>
        <v>2250</v>
      </c>
      <c r="L9" s="50">
        <v>2255</v>
      </c>
      <c r="M9" s="49">
        <v>1.242</v>
      </c>
      <c r="N9" s="51">
        <v>1.0318000000000001</v>
      </c>
      <c r="O9" s="48">
        <v>157.09</v>
      </c>
      <c r="P9" s="41">
        <f>D9/M9</f>
        <v>1815.619967793881</v>
      </c>
      <c r="Q9" s="41">
        <f>G9/M9</f>
        <v>1815.619967793881</v>
      </c>
      <c r="R9" s="47">
        <f t="shared" ref="R9:R30" si="3">L9/N9</f>
        <v>2185.5010660980811</v>
      </c>
      <c r="S9" s="46">
        <v>1.2412000000000001</v>
      </c>
    </row>
    <row r="10" spans="1:19" x14ac:dyDescent="0.2">
      <c r="B10" s="45">
        <v>45660</v>
      </c>
      <c r="C10" s="44">
        <v>2245</v>
      </c>
      <c r="D10" s="43">
        <v>2255</v>
      </c>
      <c r="E10" s="42">
        <f t="shared" si="0"/>
        <v>2250</v>
      </c>
      <c r="F10" s="44">
        <v>2245</v>
      </c>
      <c r="G10" s="43">
        <v>2255</v>
      </c>
      <c r="H10" s="42">
        <f t="shared" si="1"/>
        <v>2250</v>
      </c>
      <c r="I10" s="44">
        <v>2245</v>
      </c>
      <c r="J10" s="43">
        <v>2255</v>
      </c>
      <c r="K10" s="42">
        <f t="shared" si="2"/>
        <v>2250</v>
      </c>
      <c r="L10" s="50">
        <v>2255</v>
      </c>
      <c r="M10" s="49">
        <v>1.2407999999999999</v>
      </c>
      <c r="N10" s="49">
        <v>1.0296000000000001</v>
      </c>
      <c r="O10" s="48">
        <v>157.16999999999999</v>
      </c>
      <c r="P10" s="41">
        <f t="shared" ref="P10:P30" si="4">D10/M10</f>
        <v>1817.3758865248228</v>
      </c>
      <c r="Q10" s="41">
        <f t="shared" ref="Q10:Q30" si="5">G10/M10</f>
        <v>1817.3758865248228</v>
      </c>
      <c r="R10" s="47">
        <f t="shared" si="3"/>
        <v>2190.17094017094</v>
      </c>
      <c r="S10" s="46">
        <v>1.24</v>
      </c>
    </row>
    <row r="11" spans="1:19" x14ac:dyDescent="0.2">
      <c r="B11" s="45">
        <v>45663</v>
      </c>
      <c r="C11" s="44">
        <v>2245</v>
      </c>
      <c r="D11" s="43">
        <v>2255</v>
      </c>
      <c r="E11" s="42">
        <f t="shared" si="0"/>
        <v>2250</v>
      </c>
      <c r="F11" s="44">
        <v>2245</v>
      </c>
      <c r="G11" s="43">
        <v>2255</v>
      </c>
      <c r="H11" s="42">
        <f t="shared" si="1"/>
        <v>2250</v>
      </c>
      <c r="I11" s="44">
        <v>2245</v>
      </c>
      <c r="J11" s="43">
        <v>2255</v>
      </c>
      <c r="K11" s="42">
        <f t="shared" si="2"/>
        <v>2250</v>
      </c>
      <c r="L11" s="50">
        <v>2255</v>
      </c>
      <c r="M11" s="49">
        <v>1.2535000000000001</v>
      </c>
      <c r="N11" s="49">
        <v>1.0410999999999999</v>
      </c>
      <c r="O11" s="48">
        <v>156.79</v>
      </c>
      <c r="P11" s="41">
        <f t="shared" si="4"/>
        <v>1798.9629038691662</v>
      </c>
      <c r="Q11" s="41">
        <f t="shared" si="5"/>
        <v>1798.9629038691662</v>
      </c>
      <c r="R11" s="47">
        <f t="shared" si="3"/>
        <v>2165.9782921909518</v>
      </c>
      <c r="S11" s="46">
        <v>1.2526999999999999</v>
      </c>
    </row>
    <row r="12" spans="1:19" x14ac:dyDescent="0.2">
      <c r="B12" s="45">
        <v>45664</v>
      </c>
      <c r="C12" s="44">
        <v>2245</v>
      </c>
      <c r="D12" s="43">
        <v>2255</v>
      </c>
      <c r="E12" s="42">
        <f t="shared" si="0"/>
        <v>2250</v>
      </c>
      <c r="F12" s="44">
        <v>2245</v>
      </c>
      <c r="G12" s="43">
        <v>2255</v>
      </c>
      <c r="H12" s="42">
        <f t="shared" si="1"/>
        <v>2250</v>
      </c>
      <c r="I12" s="44">
        <v>2245</v>
      </c>
      <c r="J12" s="43">
        <v>2255</v>
      </c>
      <c r="K12" s="42">
        <f t="shared" si="2"/>
        <v>2250</v>
      </c>
      <c r="L12" s="50">
        <v>2255</v>
      </c>
      <c r="M12" s="49">
        <v>1.2526999999999999</v>
      </c>
      <c r="N12" s="49">
        <v>1.0389999999999999</v>
      </c>
      <c r="O12" s="48">
        <v>157.75</v>
      </c>
      <c r="P12" s="41">
        <f t="shared" si="4"/>
        <v>1800.1117586014211</v>
      </c>
      <c r="Q12" s="41">
        <f t="shared" si="5"/>
        <v>1800.1117586014211</v>
      </c>
      <c r="R12" s="47">
        <f t="shared" si="3"/>
        <v>2170.3561116458136</v>
      </c>
      <c r="S12" s="46">
        <v>1.2519</v>
      </c>
    </row>
    <row r="13" spans="1:19" x14ac:dyDescent="0.2">
      <c r="B13" s="45">
        <v>45665</v>
      </c>
      <c r="C13" s="44">
        <v>2190</v>
      </c>
      <c r="D13" s="43">
        <v>2200</v>
      </c>
      <c r="E13" s="42">
        <f t="shared" si="0"/>
        <v>2195</v>
      </c>
      <c r="F13" s="44">
        <v>2190</v>
      </c>
      <c r="G13" s="43">
        <v>2200</v>
      </c>
      <c r="H13" s="42">
        <f t="shared" si="1"/>
        <v>2195</v>
      </c>
      <c r="I13" s="44">
        <v>2190</v>
      </c>
      <c r="J13" s="43">
        <v>2200</v>
      </c>
      <c r="K13" s="42">
        <f t="shared" si="2"/>
        <v>2195</v>
      </c>
      <c r="L13" s="50">
        <v>2200</v>
      </c>
      <c r="M13" s="49">
        <v>1.2337</v>
      </c>
      <c r="N13" s="49">
        <v>1.0283</v>
      </c>
      <c r="O13" s="48">
        <v>158.51</v>
      </c>
      <c r="P13" s="41">
        <f t="shared" si="4"/>
        <v>1783.2536272999919</v>
      </c>
      <c r="Q13" s="41">
        <f t="shared" si="5"/>
        <v>1783.2536272999919</v>
      </c>
      <c r="R13" s="47">
        <f t="shared" si="3"/>
        <v>2139.4534668870951</v>
      </c>
      <c r="S13" s="46">
        <v>1.2329000000000001</v>
      </c>
    </row>
    <row r="14" spans="1:19" x14ac:dyDescent="0.2">
      <c r="B14" s="45">
        <v>45666</v>
      </c>
      <c r="C14" s="44">
        <v>2140</v>
      </c>
      <c r="D14" s="43">
        <v>2150</v>
      </c>
      <c r="E14" s="42">
        <f t="shared" si="0"/>
        <v>2145</v>
      </c>
      <c r="F14" s="44">
        <v>2140</v>
      </c>
      <c r="G14" s="43">
        <v>2150</v>
      </c>
      <c r="H14" s="42">
        <f t="shared" si="1"/>
        <v>2145</v>
      </c>
      <c r="I14" s="44">
        <v>2140</v>
      </c>
      <c r="J14" s="43">
        <v>2150</v>
      </c>
      <c r="K14" s="42">
        <f t="shared" si="2"/>
        <v>2145</v>
      </c>
      <c r="L14" s="50">
        <v>2150</v>
      </c>
      <c r="M14" s="49">
        <v>1.2294</v>
      </c>
      <c r="N14" s="49">
        <v>1.0304</v>
      </c>
      <c r="O14" s="48">
        <v>157.75</v>
      </c>
      <c r="P14" s="41">
        <f t="shared" si="4"/>
        <v>1748.8205628761998</v>
      </c>
      <c r="Q14" s="41">
        <f t="shared" si="5"/>
        <v>1748.8205628761998</v>
      </c>
      <c r="R14" s="47">
        <f t="shared" si="3"/>
        <v>2086.5683229813667</v>
      </c>
      <c r="S14" s="46">
        <v>1.2286999999999999</v>
      </c>
    </row>
    <row r="15" spans="1:19" x14ac:dyDescent="0.2">
      <c r="B15" s="45">
        <v>45667</v>
      </c>
      <c r="C15" s="44">
        <v>2140</v>
      </c>
      <c r="D15" s="43">
        <v>2150</v>
      </c>
      <c r="E15" s="42">
        <f t="shared" si="0"/>
        <v>2145</v>
      </c>
      <c r="F15" s="44">
        <v>2140</v>
      </c>
      <c r="G15" s="43">
        <v>2150</v>
      </c>
      <c r="H15" s="42">
        <f t="shared" si="1"/>
        <v>2145</v>
      </c>
      <c r="I15" s="44">
        <v>2140</v>
      </c>
      <c r="J15" s="43">
        <v>2150</v>
      </c>
      <c r="K15" s="42">
        <f t="shared" si="2"/>
        <v>2145</v>
      </c>
      <c r="L15" s="50">
        <v>2150</v>
      </c>
      <c r="M15" s="49">
        <v>1.2317</v>
      </c>
      <c r="N15" s="49">
        <v>1.0306</v>
      </c>
      <c r="O15" s="48">
        <v>158</v>
      </c>
      <c r="P15" s="41">
        <f t="shared" si="4"/>
        <v>1745.554924088658</v>
      </c>
      <c r="Q15" s="41">
        <f t="shared" si="5"/>
        <v>1745.554924088658</v>
      </c>
      <c r="R15" s="47">
        <f t="shared" si="3"/>
        <v>2086.1633999611877</v>
      </c>
      <c r="S15" s="46">
        <v>1.2310000000000001</v>
      </c>
    </row>
    <row r="16" spans="1:19" x14ac:dyDescent="0.2">
      <c r="B16" s="45">
        <v>45670</v>
      </c>
      <c r="C16" s="44">
        <v>2140</v>
      </c>
      <c r="D16" s="43">
        <v>2150</v>
      </c>
      <c r="E16" s="42">
        <f t="shared" si="0"/>
        <v>2145</v>
      </c>
      <c r="F16" s="44">
        <v>2140</v>
      </c>
      <c r="G16" s="43">
        <v>2150</v>
      </c>
      <c r="H16" s="42">
        <f t="shared" si="1"/>
        <v>2145</v>
      </c>
      <c r="I16" s="44">
        <v>2140</v>
      </c>
      <c r="J16" s="43">
        <v>2150</v>
      </c>
      <c r="K16" s="42">
        <f t="shared" si="2"/>
        <v>2145</v>
      </c>
      <c r="L16" s="50">
        <v>2150</v>
      </c>
      <c r="M16" s="49">
        <v>1.2122999999999999</v>
      </c>
      <c r="N16" s="49">
        <v>1.0203</v>
      </c>
      <c r="O16" s="48">
        <v>157.03</v>
      </c>
      <c r="P16" s="41">
        <f t="shared" si="4"/>
        <v>1773.4884104594573</v>
      </c>
      <c r="Q16" s="41">
        <f t="shared" si="5"/>
        <v>1773.4884104594573</v>
      </c>
      <c r="R16" s="47">
        <f t="shared" si="3"/>
        <v>2107.2233656767617</v>
      </c>
      <c r="S16" s="46">
        <v>1.2116</v>
      </c>
    </row>
    <row r="17" spans="2:19" x14ac:dyDescent="0.2">
      <c r="B17" s="45">
        <v>45671</v>
      </c>
      <c r="C17" s="44">
        <v>2090</v>
      </c>
      <c r="D17" s="43">
        <v>2100</v>
      </c>
      <c r="E17" s="42">
        <f t="shared" si="0"/>
        <v>2095</v>
      </c>
      <c r="F17" s="44">
        <v>2090</v>
      </c>
      <c r="G17" s="43">
        <v>2100</v>
      </c>
      <c r="H17" s="42">
        <f t="shared" si="1"/>
        <v>2095</v>
      </c>
      <c r="I17" s="44">
        <v>2090</v>
      </c>
      <c r="J17" s="43">
        <v>2100</v>
      </c>
      <c r="K17" s="42">
        <f t="shared" si="2"/>
        <v>2095</v>
      </c>
      <c r="L17" s="50">
        <v>2100</v>
      </c>
      <c r="M17" s="49">
        <v>1.2163999999999999</v>
      </c>
      <c r="N17" s="49">
        <v>1.0247999999999999</v>
      </c>
      <c r="O17" s="48">
        <v>157.87</v>
      </c>
      <c r="P17" s="41">
        <f t="shared" si="4"/>
        <v>1726.4057875698784</v>
      </c>
      <c r="Q17" s="41">
        <f t="shared" si="5"/>
        <v>1726.4057875698784</v>
      </c>
      <c r="R17" s="47">
        <f t="shared" si="3"/>
        <v>2049.1803278688526</v>
      </c>
      <c r="S17" s="46">
        <v>1.2157</v>
      </c>
    </row>
    <row r="18" spans="2:19" x14ac:dyDescent="0.2">
      <c r="B18" s="45">
        <v>45672</v>
      </c>
      <c r="C18" s="44">
        <v>2175</v>
      </c>
      <c r="D18" s="43">
        <v>2185</v>
      </c>
      <c r="E18" s="42">
        <f t="shared" si="0"/>
        <v>2180</v>
      </c>
      <c r="F18" s="44">
        <v>2045</v>
      </c>
      <c r="G18" s="43">
        <v>2055</v>
      </c>
      <c r="H18" s="42">
        <f t="shared" si="1"/>
        <v>2050</v>
      </c>
      <c r="I18" s="44">
        <v>2045</v>
      </c>
      <c r="J18" s="43">
        <v>2055</v>
      </c>
      <c r="K18" s="42">
        <f t="shared" si="2"/>
        <v>2050</v>
      </c>
      <c r="L18" s="50">
        <v>2185</v>
      </c>
      <c r="M18" s="49">
        <v>1.2214</v>
      </c>
      <c r="N18" s="49">
        <v>1.03</v>
      </c>
      <c r="O18" s="48">
        <v>156.97999999999999</v>
      </c>
      <c r="P18" s="41">
        <f t="shared" si="4"/>
        <v>1788.9307352218764</v>
      </c>
      <c r="Q18" s="41">
        <f t="shared" si="5"/>
        <v>1682.4954969706894</v>
      </c>
      <c r="R18" s="47">
        <f t="shared" si="3"/>
        <v>2121.3592233009708</v>
      </c>
      <c r="S18" s="46">
        <v>1.2208000000000001</v>
      </c>
    </row>
    <row r="19" spans="2:19" x14ac:dyDescent="0.2">
      <c r="B19" s="45">
        <v>45673</v>
      </c>
      <c r="C19" s="44">
        <v>2164</v>
      </c>
      <c r="D19" s="43">
        <v>2174</v>
      </c>
      <c r="E19" s="42">
        <f t="shared" si="0"/>
        <v>2169</v>
      </c>
      <c r="F19" s="44">
        <v>2040</v>
      </c>
      <c r="G19" s="43">
        <v>2050</v>
      </c>
      <c r="H19" s="42">
        <f t="shared" si="1"/>
        <v>2045</v>
      </c>
      <c r="I19" s="44">
        <v>2040</v>
      </c>
      <c r="J19" s="43">
        <v>2050</v>
      </c>
      <c r="K19" s="42">
        <f t="shared" si="2"/>
        <v>2045</v>
      </c>
      <c r="L19" s="50">
        <v>2174</v>
      </c>
      <c r="M19" s="49">
        <v>1.2198</v>
      </c>
      <c r="N19" s="49">
        <v>1.0271999999999999</v>
      </c>
      <c r="O19" s="48">
        <v>156.12</v>
      </c>
      <c r="P19" s="41">
        <f t="shared" si="4"/>
        <v>1782.2593867847188</v>
      </c>
      <c r="Q19" s="41">
        <f t="shared" si="5"/>
        <v>1680.6033776028858</v>
      </c>
      <c r="R19" s="47">
        <f t="shared" si="3"/>
        <v>2116.433021806854</v>
      </c>
      <c r="S19" s="46">
        <v>1.2192000000000001</v>
      </c>
    </row>
    <row r="20" spans="2:19" x14ac:dyDescent="0.2">
      <c r="B20" s="45">
        <v>45674</v>
      </c>
      <c r="C20" s="44">
        <v>2164</v>
      </c>
      <c r="D20" s="43">
        <v>2174</v>
      </c>
      <c r="E20" s="42">
        <f t="shared" si="0"/>
        <v>2169</v>
      </c>
      <c r="F20" s="44">
        <v>2040</v>
      </c>
      <c r="G20" s="43">
        <v>2050</v>
      </c>
      <c r="H20" s="42">
        <f t="shared" si="1"/>
        <v>2045</v>
      </c>
      <c r="I20" s="44">
        <v>2040</v>
      </c>
      <c r="J20" s="43">
        <v>2050</v>
      </c>
      <c r="K20" s="42">
        <f t="shared" si="2"/>
        <v>2045</v>
      </c>
      <c r="L20" s="50">
        <v>2174</v>
      </c>
      <c r="M20" s="49">
        <v>1.2188000000000001</v>
      </c>
      <c r="N20" s="49">
        <v>1.0293000000000001</v>
      </c>
      <c r="O20" s="48">
        <v>155.72999999999999</v>
      </c>
      <c r="P20" s="41">
        <f t="shared" si="4"/>
        <v>1783.7216934689857</v>
      </c>
      <c r="Q20" s="41">
        <f t="shared" si="5"/>
        <v>1681.9822776501476</v>
      </c>
      <c r="R20" s="47">
        <f t="shared" si="3"/>
        <v>2112.1150296317883</v>
      </c>
      <c r="S20" s="46">
        <v>1.2181999999999999</v>
      </c>
    </row>
    <row r="21" spans="2:19" x14ac:dyDescent="0.2">
      <c r="B21" s="45">
        <v>45677</v>
      </c>
      <c r="C21" s="44">
        <v>2163</v>
      </c>
      <c r="D21" s="43">
        <v>2173</v>
      </c>
      <c r="E21" s="42">
        <f t="shared" si="0"/>
        <v>2168</v>
      </c>
      <c r="F21" s="44">
        <v>2040</v>
      </c>
      <c r="G21" s="43">
        <v>2050</v>
      </c>
      <c r="H21" s="42">
        <f t="shared" si="1"/>
        <v>2045</v>
      </c>
      <c r="I21" s="44">
        <v>2040</v>
      </c>
      <c r="J21" s="43">
        <v>2050</v>
      </c>
      <c r="K21" s="42">
        <f t="shared" si="2"/>
        <v>2045</v>
      </c>
      <c r="L21" s="50">
        <v>2173</v>
      </c>
      <c r="M21" s="49">
        <v>1.2198</v>
      </c>
      <c r="N21" s="49">
        <v>1.0321</v>
      </c>
      <c r="O21" s="48">
        <v>156.38</v>
      </c>
      <c r="P21" s="41">
        <f t="shared" si="4"/>
        <v>1781.4395802590589</v>
      </c>
      <c r="Q21" s="41">
        <f t="shared" si="5"/>
        <v>1680.6033776028858</v>
      </c>
      <c r="R21" s="47">
        <f t="shared" si="3"/>
        <v>2105.4161418467202</v>
      </c>
      <c r="S21" s="46">
        <v>1.2192000000000001</v>
      </c>
    </row>
    <row r="22" spans="2:19" x14ac:dyDescent="0.2">
      <c r="B22" s="45">
        <v>45678</v>
      </c>
      <c r="C22" s="44">
        <v>2162</v>
      </c>
      <c r="D22" s="43">
        <v>2172</v>
      </c>
      <c r="E22" s="42">
        <f t="shared" si="0"/>
        <v>2167</v>
      </c>
      <c r="F22" s="44">
        <v>2040</v>
      </c>
      <c r="G22" s="43">
        <v>2050</v>
      </c>
      <c r="H22" s="42">
        <f t="shared" si="1"/>
        <v>2045</v>
      </c>
      <c r="I22" s="44">
        <v>2040</v>
      </c>
      <c r="J22" s="43">
        <v>2050</v>
      </c>
      <c r="K22" s="42">
        <f t="shared" si="2"/>
        <v>2045</v>
      </c>
      <c r="L22" s="50">
        <v>2172</v>
      </c>
      <c r="M22" s="49">
        <v>1.2244999999999999</v>
      </c>
      <c r="N22" s="49">
        <v>1.0355000000000001</v>
      </c>
      <c r="O22" s="48">
        <v>155.83000000000001</v>
      </c>
      <c r="P22" s="41">
        <f t="shared" si="4"/>
        <v>1773.7852184565129</v>
      </c>
      <c r="Q22" s="41">
        <f t="shared" si="5"/>
        <v>1674.1527153940385</v>
      </c>
      <c r="R22" s="47">
        <f t="shared" si="3"/>
        <v>2097.53742153549</v>
      </c>
      <c r="S22" s="46">
        <v>1.224</v>
      </c>
    </row>
    <row r="23" spans="2:19" x14ac:dyDescent="0.2">
      <c r="B23" s="45">
        <v>45679</v>
      </c>
      <c r="C23" s="44">
        <v>2161</v>
      </c>
      <c r="D23" s="43">
        <v>2171</v>
      </c>
      <c r="E23" s="42">
        <f t="shared" si="0"/>
        <v>2166</v>
      </c>
      <c r="F23" s="44">
        <v>2040</v>
      </c>
      <c r="G23" s="43">
        <v>2050</v>
      </c>
      <c r="H23" s="42">
        <f t="shared" si="1"/>
        <v>2045</v>
      </c>
      <c r="I23" s="44">
        <v>2040</v>
      </c>
      <c r="J23" s="43">
        <v>2050</v>
      </c>
      <c r="K23" s="42">
        <f t="shared" si="2"/>
        <v>2045</v>
      </c>
      <c r="L23" s="50">
        <v>2171</v>
      </c>
      <c r="M23" s="49">
        <v>1.2356</v>
      </c>
      <c r="N23" s="49">
        <v>1.0439000000000001</v>
      </c>
      <c r="O23" s="48">
        <v>155.82</v>
      </c>
      <c r="P23" s="41">
        <f t="shared" si="4"/>
        <v>1757.0411136290061</v>
      </c>
      <c r="Q23" s="41">
        <f t="shared" si="5"/>
        <v>1659.1129815474262</v>
      </c>
      <c r="R23" s="47">
        <f t="shared" si="3"/>
        <v>2079.7011207970113</v>
      </c>
      <c r="S23" s="46">
        <v>1.2351000000000001</v>
      </c>
    </row>
    <row r="24" spans="2:19" x14ac:dyDescent="0.2">
      <c r="B24" s="45">
        <v>45680</v>
      </c>
      <c r="C24" s="44">
        <v>2160</v>
      </c>
      <c r="D24" s="43">
        <v>2170</v>
      </c>
      <c r="E24" s="42">
        <f t="shared" si="0"/>
        <v>2165</v>
      </c>
      <c r="F24" s="44">
        <v>2040</v>
      </c>
      <c r="G24" s="43">
        <v>2050</v>
      </c>
      <c r="H24" s="42">
        <f t="shared" si="1"/>
        <v>2045</v>
      </c>
      <c r="I24" s="44">
        <v>2040</v>
      </c>
      <c r="J24" s="43">
        <v>2050</v>
      </c>
      <c r="K24" s="42">
        <f t="shared" si="2"/>
        <v>2045</v>
      </c>
      <c r="L24" s="50">
        <v>2170</v>
      </c>
      <c r="M24" s="49">
        <v>1.2316</v>
      </c>
      <c r="N24" s="49">
        <v>1.0404</v>
      </c>
      <c r="O24" s="48">
        <v>156.41</v>
      </c>
      <c r="P24" s="41">
        <f t="shared" si="4"/>
        <v>1761.9356934069503</v>
      </c>
      <c r="Q24" s="41">
        <f t="shared" si="5"/>
        <v>1664.5014615134783</v>
      </c>
      <c r="R24" s="47">
        <f t="shared" si="3"/>
        <v>2085.7362552864283</v>
      </c>
      <c r="S24" s="46">
        <v>1.2311000000000001</v>
      </c>
    </row>
    <row r="25" spans="2:19" x14ac:dyDescent="0.2">
      <c r="B25" s="45">
        <v>45681</v>
      </c>
      <c r="C25" s="44">
        <v>2159</v>
      </c>
      <c r="D25" s="43">
        <v>2169</v>
      </c>
      <c r="E25" s="42">
        <f t="shared" si="0"/>
        <v>2164</v>
      </c>
      <c r="F25" s="44">
        <v>2040</v>
      </c>
      <c r="G25" s="43">
        <v>2050</v>
      </c>
      <c r="H25" s="42">
        <f t="shared" si="1"/>
        <v>2045</v>
      </c>
      <c r="I25" s="44">
        <v>2040</v>
      </c>
      <c r="J25" s="43">
        <v>2050</v>
      </c>
      <c r="K25" s="42">
        <f t="shared" si="2"/>
        <v>2045</v>
      </c>
      <c r="L25" s="50">
        <v>2169</v>
      </c>
      <c r="M25" s="49">
        <v>1.2410000000000001</v>
      </c>
      <c r="N25" s="49">
        <v>1.0474000000000001</v>
      </c>
      <c r="O25" s="48">
        <v>156.46</v>
      </c>
      <c r="P25" s="41">
        <f t="shared" si="4"/>
        <v>1747.7840451248992</v>
      </c>
      <c r="Q25" s="41">
        <f t="shared" si="5"/>
        <v>1651.8936341659951</v>
      </c>
      <c r="R25" s="47">
        <f t="shared" si="3"/>
        <v>2070.8420851632613</v>
      </c>
      <c r="S25" s="46">
        <v>1.2404999999999999</v>
      </c>
    </row>
    <row r="26" spans="2:19" x14ac:dyDescent="0.2">
      <c r="B26" s="45">
        <v>45684</v>
      </c>
      <c r="C26" s="44">
        <v>2158</v>
      </c>
      <c r="D26" s="43">
        <v>2168</v>
      </c>
      <c r="E26" s="42">
        <f t="shared" si="0"/>
        <v>2163</v>
      </c>
      <c r="F26" s="44">
        <v>2040</v>
      </c>
      <c r="G26" s="43">
        <v>2050</v>
      </c>
      <c r="H26" s="42">
        <f t="shared" si="1"/>
        <v>2045</v>
      </c>
      <c r="I26" s="44">
        <v>2040</v>
      </c>
      <c r="J26" s="43">
        <v>2050</v>
      </c>
      <c r="K26" s="42">
        <f t="shared" si="2"/>
        <v>2045</v>
      </c>
      <c r="L26" s="50">
        <v>2168</v>
      </c>
      <c r="M26" s="49">
        <v>1.2513000000000001</v>
      </c>
      <c r="N26" s="49">
        <v>1.0522</v>
      </c>
      <c r="O26" s="48">
        <v>154.05000000000001</v>
      </c>
      <c r="P26" s="41">
        <f t="shared" si="4"/>
        <v>1732.5980979781027</v>
      </c>
      <c r="Q26" s="41">
        <f t="shared" si="5"/>
        <v>1638.2961719811394</v>
      </c>
      <c r="R26" s="47">
        <f t="shared" si="3"/>
        <v>2060.4447823607679</v>
      </c>
      <c r="S26" s="46">
        <v>1.2507999999999999</v>
      </c>
    </row>
    <row r="27" spans="2:19" x14ac:dyDescent="0.2">
      <c r="B27" s="45">
        <v>45685</v>
      </c>
      <c r="C27" s="44">
        <v>2157</v>
      </c>
      <c r="D27" s="43">
        <v>2167</v>
      </c>
      <c r="E27" s="42">
        <f t="shared" si="0"/>
        <v>2162</v>
      </c>
      <c r="F27" s="44">
        <v>2040</v>
      </c>
      <c r="G27" s="43">
        <v>2050</v>
      </c>
      <c r="H27" s="42">
        <f t="shared" si="1"/>
        <v>2045</v>
      </c>
      <c r="I27" s="44">
        <v>2040</v>
      </c>
      <c r="J27" s="43">
        <v>2050</v>
      </c>
      <c r="K27" s="42">
        <f t="shared" si="2"/>
        <v>2045</v>
      </c>
      <c r="L27" s="50">
        <v>2167</v>
      </c>
      <c r="M27" s="49">
        <v>1.2426999999999999</v>
      </c>
      <c r="N27" s="49">
        <v>1.042</v>
      </c>
      <c r="O27" s="48">
        <v>155.28</v>
      </c>
      <c r="P27" s="41">
        <f t="shared" si="4"/>
        <v>1743.7836967892492</v>
      </c>
      <c r="Q27" s="41">
        <f t="shared" si="5"/>
        <v>1649.6338617526355</v>
      </c>
      <c r="R27" s="47">
        <f t="shared" si="3"/>
        <v>2079.654510556622</v>
      </c>
      <c r="S27" s="46">
        <v>1.2422</v>
      </c>
    </row>
    <row r="28" spans="2:19" x14ac:dyDescent="0.2">
      <c r="B28" s="45">
        <v>45686</v>
      </c>
      <c r="C28" s="44">
        <v>2156</v>
      </c>
      <c r="D28" s="43">
        <v>2166</v>
      </c>
      <c r="E28" s="42">
        <f t="shared" si="0"/>
        <v>2161</v>
      </c>
      <c r="F28" s="44">
        <v>2040</v>
      </c>
      <c r="G28" s="43">
        <v>2050</v>
      </c>
      <c r="H28" s="42">
        <f t="shared" si="1"/>
        <v>2045</v>
      </c>
      <c r="I28" s="44">
        <v>2040</v>
      </c>
      <c r="J28" s="43">
        <v>2050</v>
      </c>
      <c r="K28" s="42">
        <f t="shared" si="2"/>
        <v>2045</v>
      </c>
      <c r="L28" s="50">
        <v>2166</v>
      </c>
      <c r="M28" s="49">
        <v>1.2425999999999999</v>
      </c>
      <c r="N28" s="49">
        <v>1.0404</v>
      </c>
      <c r="O28" s="48">
        <v>155.37</v>
      </c>
      <c r="P28" s="41">
        <f t="shared" si="4"/>
        <v>1743.119266055046</v>
      </c>
      <c r="Q28" s="41">
        <f t="shared" si="5"/>
        <v>1649.7666183808144</v>
      </c>
      <c r="R28" s="47">
        <f t="shared" si="3"/>
        <v>2081.8915801614762</v>
      </c>
      <c r="S28" s="46">
        <v>1.2421</v>
      </c>
    </row>
    <row r="29" spans="2:19" x14ac:dyDescent="0.2">
      <c r="B29" s="45">
        <v>45687</v>
      </c>
      <c r="C29" s="44">
        <v>2155</v>
      </c>
      <c r="D29" s="43">
        <v>2165</v>
      </c>
      <c r="E29" s="42">
        <f t="shared" si="0"/>
        <v>2160</v>
      </c>
      <c r="F29" s="44">
        <v>2040</v>
      </c>
      <c r="G29" s="43">
        <v>2050</v>
      </c>
      <c r="H29" s="42">
        <f t="shared" si="1"/>
        <v>2045</v>
      </c>
      <c r="I29" s="44">
        <v>2040</v>
      </c>
      <c r="J29" s="43">
        <v>2050</v>
      </c>
      <c r="K29" s="42">
        <f t="shared" si="2"/>
        <v>2045</v>
      </c>
      <c r="L29" s="50">
        <v>2165</v>
      </c>
      <c r="M29" s="49">
        <v>1.2438</v>
      </c>
      <c r="N29" s="49">
        <v>1.0404</v>
      </c>
      <c r="O29" s="48">
        <v>154.16</v>
      </c>
      <c r="P29" s="41">
        <f t="shared" si="4"/>
        <v>1740.633542370156</v>
      </c>
      <c r="Q29" s="41">
        <f t="shared" si="5"/>
        <v>1648.1749477407943</v>
      </c>
      <c r="R29" s="47">
        <f t="shared" si="3"/>
        <v>2080.9304113802382</v>
      </c>
      <c r="S29" s="46">
        <v>1.2434000000000001</v>
      </c>
    </row>
    <row r="30" spans="2:19" x14ac:dyDescent="0.2">
      <c r="B30" s="45">
        <v>45688</v>
      </c>
      <c r="C30" s="44">
        <v>2154</v>
      </c>
      <c r="D30" s="43">
        <v>2164</v>
      </c>
      <c r="E30" s="42">
        <f t="shared" si="0"/>
        <v>2159</v>
      </c>
      <c r="F30" s="44">
        <v>2040</v>
      </c>
      <c r="G30" s="43">
        <v>2050</v>
      </c>
      <c r="H30" s="42">
        <f t="shared" si="1"/>
        <v>2045</v>
      </c>
      <c r="I30" s="44">
        <v>2040</v>
      </c>
      <c r="J30" s="43">
        <v>2050</v>
      </c>
      <c r="K30" s="42">
        <f t="shared" si="2"/>
        <v>2045</v>
      </c>
      <c r="L30" s="50">
        <v>2164</v>
      </c>
      <c r="M30" s="49">
        <v>1.242</v>
      </c>
      <c r="N30" s="49">
        <v>1.0383</v>
      </c>
      <c r="O30" s="48">
        <v>154.83000000000001</v>
      </c>
      <c r="P30" s="41">
        <f t="shared" si="4"/>
        <v>1742.3510466988728</v>
      </c>
      <c r="Q30" s="41">
        <f t="shared" si="5"/>
        <v>1650.5636070853461</v>
      </c>
      <c r="R30" s="47">
        <f t="shared" si="3"/>
        <v>2084.1760570162764</v>
      </c>
      <c r="S30" s="46">
        <v>1.2416</v>
      </c>
    </row>
    <row r="31" spans="2:19" x14ac:dyDescent="0.2">
      <c r="B31" s="40" t="s">
        <v>11</v>
      </c>
      <c r="C31" s="39">
        <f>ROUND(AVERAGE(C9:C30),2)</f>
        <v>2171.27</v>
      </c>
      <c r="D31" s="38">
        <f>ROUND(AVERAGE(D9:D30),2)</f>
        <v>2181.27</v>
      </c>
      <c r="E31" s="37">
        <f>ROUND(AVERAGE(C31:D31),2)</f>
        <v>2176.27</v>
      </c>
      <c r="F31" s="39">
        <f>ROUND(AVERAGE(F9:F30),2)</f>
        <v>2100.23</v>
      </c>
      <c r="G31" s="38">
        <f>ROUND(AVERAGE(G9:G30),2)</f>
        <v>2110.23</v>
      </c>
      <c r="H31" s="37">
        <f>ROUND(AVERAGE(F31:G31),2)</f>
        <v>2105.23</v>
      </c>
      <c r="I31" s="39">
        <f>ROUND(AVERAGE(I9:I30),2)</f>
        <v>2100.23</v>
      </c>
      <c r="J31" s="38">
        <f>ROUND(AVERAGE(J9:J30),2)</f>
        <v>2110.23</v>
      </c>
      <c r="K31" s="37">
        <f>ROUND(AVERAGE(I31:J31),2)</f>
        <v>2105.23</v>
      </c>
      <c r="L31" s="36">
        <f>ROUND(AVERAGE(L9:L30),2)</f>
        <v>2181.27</v>
      </c>
      <c r="M31" s="35">
        <f>ROUND(AVERAGE(M9:M30),4)</f>
        <v>1.234</v>
      </c>
      <c r="N31" s="34">
        <f>ROUND(AVERAGE(N9:N30),4)</f>
        <v>1.0351999999999999</v>
      </c>
      <c r="O31" s="115">
        <f>ROUND(AVERAGE(O9:O30),2)</f>
        <v>156.43</v>
      </c>
      <c r="P31" s="33">
        <f>AVERAGE(P9:P30)</f>
        <v>1767.680770242132</v>
      </c>
      <c r="Q31" s="33">
        <f>AVERAGE(Q9:Q30)</f>
        <v>1710.0624708396247</v>
      </c>
      <c r="R31" s="33">
        <f>AVERAGE(R9:R30)</f>
        <v>2107.128769742043</v>
      </c>
      <c r="S31" s="32">
        <f>AVERAGE(S9:S30)</f>
        <v>1.233359090909091</v>
      </c>
    </row>
    <row r="32" spans="2:19" x14ac:dyDescent="0.2">
      <c r="B32" s="31" t="s">
        <v>12</v>
      </c>
      <c r="C32" s="30">
        <f t="shared" ref="C32:S32" si="6">MAX(C9:C30)</f>
        <v>2245</v>
      </c>
      <c r="D32" s="29">
        <f t="shared" si="6"/>
        <v>2255</v>
      </c>
      <c r="E32" s="28">
        <f t="shared" si="6"/>
        <v>2250</v>
      </c>
      <c r="F32" s="30">
        <f t="shared" si="6"/>
        <v>2245</v>
      </c>
      <c r="G32" s="29">
        <f t="shared" si="6"/>
        <v>2255</v>
      </c>
      <c r="H32" s="28">
        <f t="shared" si="6"/>
        <v>2250</v>
      </c>
      <c r="I32" s="30">
        <f t="shared" si="6"/>
        <v>2245</v>
      </c>
      <c r="J32" s="29">
        <f t="shared" si="6"/>
        <v>2255</v>
      </c>
      <c r="K32" s="28">
        <f t="shared" si="6"/>
        <v>2250</v>
      </c>
      <c r="L32" s="27">
        <f t="shared" si="6"/>
        <v>2255</v>
      </c>
      <c r="M32" s="26">
        <f t="shared" si="6"/>
        <v>1.2535000000000001</v>
      </c>
      <c r="N32" s="25">
        <f t="shared" si="6"/>
        <v>1.0522</v>
      </c>
      <c r="O32" s="24">
        <f t="shared" si="6"/>
        <v>158.51</v>
      </c>
      <c r="P32" s="23">
        <f t="shared" si="6"/>
        <v>1817.3758865248228</v>
      </c>
      <c r="Q32" s="23">
        <f t="shared" si="6"/>
        <v>1817.3758865248228</v>
      </c>
      <c r="R32" s="23">
        <f t="shared" si="6"/>
        <v>2190.17094017094</v>
      </c>
      <c r="S32" s="22">
        <f t="shared" si="6"/>
        <v>1.2526999999999999</v>
      </c>
    </row>
    <row r="33" spans="2:19" ht="13.5" thickBot="1" x14ac:dyDescent="0.25">
      <c r="B33" s="21" t="s">
        <v>13</v>
      </c>
      <c r="C33" s="20">
        <f t="shared" ref="C33:S33" si="7">MIN(C9:C30)</f>
        <v>2090</v>
      </c>
      <c r="D33" s="19">
        <f t="shared" si="7"/>
        <v>2100</v>
      </c>
      <c r="E33" s="18">
        <f t="shared" si="7"/>
        <v>2095</v>
      </c>
      <c r="F33" s="20">
        <f t="shared" si="7"/>
        <v>2040</v>
      </c>
      <c r="G33" s="19">
        <f t="shared" si="7"/>
        <v>2050</v>
      </c>
      <c r="H33" s="18">
        <f t="shared" si="7"/>
        <v>2045</v>
      </c>
      <c r="I33" s="20">
        <f t="shared" si="7"/>
        <v>2040</v>
      </c>
      <c r="J33" s="19">
        <f t="shared" si="7"/>
        <v>2050</v>
      </c>
      <c r="K33" s="18">
        <f t="shared" si="7"/>
        <v>2045</v>
      </c>
      <c r="L33" s="17">
        <f t="shared" si="7"/>
        <v>2100</v>
      </c>
      <c r="M33" s="16">
        <f t="shared" si="7"/>
        <v>1.2122999999999999</v>
      </c>
      <c r="N33" s="15">
        <f t="shared" si="7"/>
        <v>1.0203</v>
      </c>
      <c r="O33" s="14">
        <f t="shared" si="7"/>
        <v>154.05000000000001</v>
      </c>
      <c r="P33" s="13">
        <f t="shared" si="7"/>
        <v>1726.4057875698784</v>
      </c>
      <c r="Q33" s="13">
        <f t="shared" si="7"/>
        <v>1638.2961719811394</v>
      </c>
      <c r="R33" s="13">
        <f t="shared" si="7"/>
        <v>2049.1803278688526</v>
      </c>
      <c r="S33" s="12">
        <f t="shared" si="7"/>
        <v>1.2116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 activeCell="Q37" sqref="Q37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45659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45659</v>
      </c>
      <c r="C9" s="44">
        <v>2390</v>
      </c>
      <c r="D9" s="43">
        <v>2400</v>
      </c>
      <c r="E9" s="42">
        <f t="shared" ref="E9:E30" si="0">AVERAGE(C9:D9)</f>
        <v>2395</v>
      </c>
      <c r="F9" s="44">
        <v>2390</v>
      </c>
      <c r="G9" s="43">
        <v>2400</v>
      </c>
      <c r="H9" s="42">
        <f t="shared" ref="H9:H30" si="1">AVERAGE(F9:G9)</f>
        <v>2395</v>
      </c>
      <c r="I9" s="44">
        <v>2390</v>
      </c>
      <c r="J9" s="43">
        <v>2400</v>
      </c>
      <c r="K9" s="42">
        <f t="shared" ref="K9:K30" si="2">AVERAGE(I9:J9)</f>
        <v>2395</v>
      </c>
      <c r="L9" s="50">
        <v>2400</v>
      </c>
      <c r="M9" s="49">
        <v>1.242</v>
      </c>
      <c r="N9" s="51">
        <v>1.0318000000000001</v>
      </c>
      <c r="O9" s="48">
        <v>157.09</v>
      </c>
      <c r="P9" s="41">
        <f>L9/M9</f>
        <v>1932.3671497584542</v>
      </c>
      <c r="Q9" s="41">
        <f>G9/M9</f>
        <v>1932.3671497584542</v>
      </c>
      <c r="R9" s="47">
        <f t="shared" ref="R9:R30" si="3">L9/N9</f>
        <v>2326.0321767784453</v>
      </c>
      <c r="S9" s="46">
        <v>1.2412000000000001</v>
      </c>
    </row>
    <row r="10" spans="1:19" x14ac:dyDescent="0.2">
      <c r="B10" s="45">
        <v>45660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1.2407999999999999</v>
      </c>
      <c r="N10" s="49">
        <v>1.0296000000000001</v>
      </c>
      <c r="O10" s="48">
        <v>157.16999999999999</v>
      </c>
      <c r="P10" s="41">
        <f t="shared" ref="P10:P30" si="4">L10/M10</f>
        <v>1934.2359767891685</v>
      </c>
      <c r="Q10" s="41">
        <f t="shared" ref="Q10:Q30" si="5">G10/M10</f>
        <v>1934.2359767891685</v>
      </c>
      <c r="R10" s="47">
        <f t="shared" si="3"/>
        <v>2331.0023310023307</v>
      </c>
      <c r="S10" s="46">
        <v>1.24</v>
      </c>
    </row>
    <row r="11" spans="1:19" x14ac:dyDescent="0.2">
      <c r="B11" s="45">
        <v>45663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1.2535000000000001</v>
      </c>
      <c r="N11" s="49">
        <v>1.0410999999999999</v>
      </c>
      <c r="O11" s="48">
        <v>156.79</v>
      </c>
      <c r="P11" s="41">
        <f t="shared" si="4"/>
        <v>1914.6390107698444</v>
      </c>
      <c r="Q11" s="41">
        <f t="shared" si="5"/>
        <v>1914.6390107698444</v>
      </c>
      <c r="R11" s="47">
        <f t="shared" si="3"/>
        <v>2305.2540582076654</v>
      </c>
      <c r="S11" s="46">
        <v>1.2526999999999999</v>
      </c>
    </row>
    <row r="12" spans="1:19" x14ac:dyDescent="0.2">
      <c r="B12" s="45">
        <v>45664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1.2526999999999999</v>
      </c>
      <c r="N12" s="49">
        <v>1.0389999999999999</v>
      </c>
      <c r="O12" s="48">
        <v>157.75</v>
      </c>
      <c r="P12" s="41">
        <f t="shared" si="4"/>
        <v>1915.861738644528</v>
      </c>
      <c r="Q12" s="41">
        <f t="shared" si="5"/>
        <v>1915.861738644528</v>
      </c>
      <c r="R12" s="47">
        <f t="shared" si="3"/>
        <v>2309.9133782483159</v>
      </c>
      <c r="S12" s="46">
        <v>1.2519</v>
      </c>
    </row>
    <row r="13" spans="1:19" x14ac:dyDescent="0.2">
      <c r="B13" s="45">
        <v>45665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1.2337</v>
      </c>
      <c r="N13" s="49">
        <v>1.0283</v>
      </c>
      <c r="O13" s="48">
        <v>158.51</v>
      </c>
      <c r="P13" s="41">
        <f t="shared" si="4"/>
        <v>1945.3675934181729</v>
      </c>
      <c r="Q13" s="41">
        <f t="shared" si="5"/>
        <v>1945.3675934181729</v>
      </c>
      <c r="R13" s="47">
        <f t="shared" si="3"/>
        <v>2333.949236604104</v>
      </c>
      <c r="S13" s="46">
        <v>1.2329000000000001</v>
      </c>
    </row>
    <row r="14" spans="1:19" x14ac:dyDescent="0.2">
      <c r="B14" s="45">
        <v>45666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1.2294</v>
      </c>
      <c r="N14" s="49">
        <v>1.0304</v>
      </c>
      <c r="O14" s="48">
        <v>157.75</v>
      </c>
      <c r="P14" s="41">
        <f t="shared" si="4"/>
        <v>1952.1717911176183</v>
      </c>
      <c r="Q14" s="41">
        <f t="shared" si="5"/>
        <v>1952.1717911176183</v>
      </c>
      <c r="R14" s="47">
        <f t="shared" si="3"/>
        <v>2329.1925465838508</v>
      </c>
      <c r="S14" s="46">
        <v>1.2286999999999999</v>
      </c>
    </row>
    <row r="15" spans="1:19" x14ac:dyDescent="0.2">
      <c r="B15" s="45">
        <v>45667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1.2317</v>
      </c>
      <c r="N15" s="49">
        <v>1.0306</v>
      </c>
      <c r="O15" s="48">
        <v>158</v>
      </c>
      <c r="P15" s="41">
        <f t="shared" si="4"/>
        <v>1948.5264268896647</v>
      </c>
      <c r="Q15" s="41">
        <f t="shared" si="5"/>
        <v>1948.5264268896647</v>
      </c>
      <c r="R15" s="47">
        <f t="shared" si="3"/>
        <v>2328.7405394915586</v>
      </c>
      <c r="S15" s="46">
        <v>1.2310000000000001</v>
      </c>
    </row>
    <row r="16" spans="1:19" x14ac:dyDescent="0.2">
      <c r="B16" s="45">
        <v>45670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1.2122999999999999</v>
      </c>
      <c r="N16" s="49">
        <v>1.0203</v>
      </c>
      <c r="O16" s="48">
        <v>157.03</v>
      </c>
      <c r="P16" s="41">
        <f t="shared" si="4"/>
        <v>1979.7079930710222</v>
      </c>
      <c r="Q16" s="41">
        <f t="shared" si="5"/>
        <v>1979.7079930710222</v>
      </c>
      <c r="R16" s="47">
        <f t="shared" si="3"/>
        <v>2352.2493384298737</v>
      </c>
      <c r="S16" s="46">
        <v>1.2116</v>
      </c>
    </row>
    <row r="17" spans="2:19" x14ac:dyDescent="0.2">
      <c r="B17" s="45">
        <v>45671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1.2163999999999999</v>
      </c>
      <c r="N17" s="49">
        <v>1.0247999999999999</v>
      </c>
      <c r="O17" s="48">
        <v>157.87</v>
      </c>
      <c r="P17" s="41">
        <f t="shared" si="4"/>
        <v>1973.0351857941469</v>
      </c>
      <c r="Q17" s="41">
        <f t="shared" si="5"/>
        <v>1973.0351857941469</v>
      </c>
      <c r="R17" s="47">
        <f t="shared" si="3"/>
        <v>2341.9203747072602</v>
      </c>
      <c r="S17" s="46">
        <v>1.2157</v>
      </c>
    </row>
    <row r="18" spans="2:19" x14ac:dyDescent="0.2">
      <c r="B18" s="45">
        <v>45672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1.2214</v>
      </c>
      <c r="N18" s="49">
        <v>1.03</v>
      </c>
      <c r="O18" s="48">
        <v>156.97999999999999</v>
      </c>
      <c r="P18" s="41">
        <f t="shared" si="4"/>
        <v>1964.9582446373015</v>
      </c>
      <c r="Q18" s="41">
        <f t="shared" si="5"/>
        <v>1964.9582446373015</v>
      </c>
      <c r="R18" s="47">
        <f t="shared" si="3"/>
        <v>2330.0970873786409</v>
      </c>
      <c r="S18" s="46">
        <v>1.2208000000000001</v>
      </c>
    </row>
    <row r="19" spans="2:19" x14ac:dyDescent="0.2">
      <c r="B19" s="45">
        <v>45673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1.2198</v>
      </c>
      <c r="N19" s="49">
        <v>1.0271999999999999</v>
      </c>
      <c r="O19" s="48">
        <v>156.12</v>
      </c>
      <c r="P19" s="41">
        <f t="shared" si="4"/>
        <v>1967.5356615838662</v>
      </c>
      <c r="Q19" s="41">
        <f t="shared" si="5"/>
        <v>1967.5356615838662</v>
      </c>
      <c r="R19" s="47">
        <f t="shared" si="3"/>
        <v>2336.4485981308412</v>
      </c>
      <c r="S19" s="46">
        <v>1.2192000000000001</v>
      </c>
    </row>
    <row r="20" spans="2:19" x14ac:dyDescent="0.2">
      <c r="B20" s="45">
        <v>45674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1.2188000000000001</v>
      </c>
      <c r="N20" s="49">
        <v>1.0293000000000001</v>
      </c>
      <c r="O20" s="48">
        <v>155.72999999999999</v>
      </c>
      <c r="P20" s="41">
        <f t="shared" si="4"/>
        <v>1969.1499835904167</v>
      </c>
      <c r="Q20" s="41">
        <f t="shared" si="5"/>
        <v>1969.1499835904167</v>
      </c>
      <c r="R20" s="47">
        <f t="shared" si="3"/>
        <v>2331.6817254444768</v>
      </c>
      <c r="S20" s="46">
        <v>1.2181999999999999</v>
      </c>
    </row>
    <row r="21" spans="2:19" x14ac:dyDescent="0.2">
      <c r="B21" s="45">
        <v>45677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1.2198</v>
      </c>
      <c r="N21" s="49">
        <v>1.0321</v>
      </c>
      <c r="O21" s="48">
        <v>156.38</v>
      </c>
      <c r="P21" s="41">
        <f t="shared" si="4"/>
        <v>1967.5356615838662</v>
      </c>
      <c r="Q21" s="41">
        <f t="shared" si="5"/>
        <v>1967.5356615838662</v>
      </c>
      <c r="R21" s="47">
        <f t="shared" si="3"/>
        <v>2325.3560701482415</v>
      </c>
      <c r="S21" s="46">
        <v>1.2192000000000001</v>
      </c>
    </row>
    <row r="22" spans="2:19" x14ac:dyDescent="0.2">
      <c r="B22" s="45">
        <v>45678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1.2244999999999999</v>
      </c>
      <c r="N22" s="49">
        <v>1.0355000000000001</v>
      </c>
      <c r="O22" s="48">
        <v>155.83000000000001</v>
      </c>
      <c r="P22" s="41">
        <f t="shared" si="4"/>
        <v>1959.9836668027767</v>
      </c>
      <c r="Q22" s="41">
        <f t="shared" si="5"/>
        <v>1959.9836668027767</v>
      </c>
      <c r="R22" s="47">
        <f t="shared" si="3"/>
        <v>2317.7209077740222</v>
      </c>
      <c r="S22" s="46">
        <v>1.224</v>
      </c>
    </row>
    <row r="23" spans="2:19" x14ac:dyDescent="0.2">
      <c r="B23" s="45">
        <v>45679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1.2356</v>
      </c>
      <c r="N23" s="49">
        <v>1.0439000000000001</v>
      </c>
      <c r="O23" s="48">
        <v>155.82</v>
      </c>
      <c r="P23" s="41">
        <f t="shared" si="4"/>
        <v>1942.3761735189382</v>
      </c>
      <c r="Q23" s="41">
        <f t="shared" si="5"/>
        <v>1942.3761735189382</v>
      </c>
      <c r="R23" s="47">
        <f t="shared" si="3"/>
        <v>2299.0707922214769</v>
      </c>
      <c r="S23" s="46">
        <v>1.2351000000000001</v>
      </c>
    </row>
    <row r="24" spans="2:19" x14ac:dyDescent="0.2">
      <c r="B24" s="45">
        <v>45680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1.2316</v>
      </c>
      <c r="N24" s="49">
        <v>1.0404</v>
      </c>
      <c r="O24" s="48">
        <v>156.41</v>
      </c>
      <c r="P24" s="41">
        <f t="shared" si="4"/>
        <v>1948.6846378694381</v>
      </c>
      <c r="Q24" s="41">
        <f t="shared" si="5"/>
        <v>1948.6846378694381</v>
      </c>
      <c r="R24" s="47">
        <f t="shared" si="3"/>
        <v>2306.8050749711651</v>
      </c>
      <c r="S24" s="46">
        <v>1.2311000000000001</v>
      </c>
    </row>
    <row r="25" spans="2:19" x14ac:dyDescent="0.2">
      <c r="B25" s="45">
        <v>45681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1.2410000000000001</v>
      </c>
      <c r="N25" s="49">
        <v>1.0474000000000001</v>
      </c>
      <c r="O25" s="48">
        <v>156.46</v>
      </c>
      <c r="P25" s="41">
        <f t="shared" si="4"/>
        <v>1933.9242546333601</v>
      </c>
      <c r="Q25" s="41">
        <f t="shared" si="5"/>
        <v>1933.9242546333601</v>
      </c>
      <c r="R25" s="47">
        <f t="shared" si="3"/>
        <v>2291.388199350773</v>
      </c>
      <c r="S25" s="46">
        <v>1.2404999999999999</v>
      </c>
    </row>
    <row r="26" spans="2:19" x14ac:dyDescent="0.2">
      <c r="B26" s="45">
        <v>45684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1.2513000000000001</v>
      </c>
      <c r="N26" s="49">
        <v>1.0522</v>
      </c>
      <c r="O26" s="48">
        <v>154.05000000000001</v>
      </c>
      <c r="P26" s="41">
        <f t="shared" si="4"/>
        <v>1918.0052745145049</v>
      </c>
      <c r="Q26" s="41">
        <f t="shared" si="5"/>
        <v>1918.0052745145049</v>
      </c>
      <c r="R26" s="47">
        <f t="shared" si="3"/>
        <v>2280.9351834252043</v>
      </c>
      <c r="S26" s="46">
        <v>1.2507999999999999</v>
      </c>
    </row>
    <row r="27" spans="2:19" x14ac:dyDescent="0.2">
      <c r="B27" s="45">
        <v>45685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1.2426999999999999</v>
      </c>
      <c r="N27" s="49">
        <v>1.042</v>
      </c>
      <c r="O27" s="48">
        <v>155.28</v>
      </c>
      <c r="P27" s="41">
        <f t="shared" si="4"/>
        <v>1931.2786674177196</v>
      </c>
      <c r="Q27" s="41">
        <f t="shared" si="5"/>
        <v>1931.2786674177196</v>
      </c>
      <c r="R27" s="47">
        <f t="shared" si="3"/>
        <v>2303.2629558541266</v>
      </c>
      <c r="S27" s="46">
        <v>1.2422</v>
      </c>
    </row>
    <row r="28" spans="2:19" x14ac:dyDescent="0.2">
      <c r="B28" s="45">
        <v>45686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1.2425999999999999</v>
      </c>
      <c r="N28" s="49">
        <v>1.0404</v>
      </c>
      <c r="O28" s="48">
        <v>155.37</v>
      </c>
      <c r="P28" s="41">
        <f t="shared" si="4"/>
        <v>1931.4340898116852</v>
      </c>
      <c r="Q28" s="41">
        <f t="shared" si="5"/>
        <v>1931.4340898116852</v>
      </c>
      <c r="R28" s="47">
        <f t="shared" si="3"/>
        <v>2306.8050749711651</v>
      </c>
      <c r="S28" s="46">
        <v>1.2421</v>
      </c>
    </row>
    <row r="29" spans="2:19" x14ac:dyDescent="0.2">
      <c r="B29" s="45">
        <v>45687</v>
      </c>
      <c r="C29" s="44">
        <v>2390</v>
      </c>
      <c r="D29" s="43">
        <v>2400</v>
      </c>
      <c r="E29" s="42">
        <f t="shared" si="0"/>
        <v>2395</v>
      </c>
      <c r="F29" s="44">
        <v>2390</v>
      </c>
      <c r="G29" s="43">
        <v>2400</v>
      </c>
      <c r="H29" s="42">
        <f t="shared" si="1"/>
        <v>2395</v>
      </c>
      <c r="I29" s="44">
        <v>2390</v>
      </c>
      <c r="J29" s="43">
        <v>2400</v>
      </c>
      <c r="K29" s="42">
        <f t="shared" si="2"/>
        <v>2395</v>
      </c>
      <c r="L29" s="50">
        <v>2400</v>
      </c>
      <c r="M29" s="49">
        <v>1.2438</v>
      </c>
      <c r="N29" s="49">
        <v>1.0404</v>
      </c>
      <c r="O29" s="48">
        <v>154.16</v>
      </c>
      <c r="P29" s="41">
        <f t="shared" si="4"/>
        <v>1929.5706705258081</v>
      </c>
      <c r="Q29" s="41">
        <f t="shared" si="5"/>
        <v>1929.5706705258081</v>
      </c>
      <c r="R29" s="47">
        <f t="shared" si="3"/>
        <v>2306.8050749711651</v>
      </c>
      <c r="S29" s="46">
        <v>1.2434000000000001</v>
      </c>
    </row>
    <row r="30" spans="2:19" x14ac:dyDescent="0.2">
      <c r="B30" s="45">
        <v>45688</v>
      </c>
      <c r="C30" s="44">
        <v>2390</v>
      </c>
      <c r="D30" s="43">
        <v>2400</v>
      </c>
      <c r="E30" s="42">
        <f t="shared" si="0"/>
        <v>2395</v>
      </c>
      <c r="F30" s="44">
        <v>2390</v>
      </c>
      <c r="G30" s="43">
        <v>2400</v>
      </c>
      <c r="H30" s="42">
        <f t="shared" si="1"/>
        <v>2395</v>
      </c>
      <c r="I30" s="44">
        <v>2390</v>
      </c>
      <c r="J30" s="43">
        <v>2400</v>
      </c>
      <c r="K30" s="42">
        <f t="shared" si="2"/>
        <v>2395</v>
      </c>
      <c r="L30" s="50">
        <v>2400</v>
      </c>
      <c r="M30" s="49">
        <v>1.242</v>
      </c>
      <c r="N30" s="49">
        <v>1.0383</v>
      </c>
      <c r="O30" s="48">
        <v>154.83000000000001</v>
      </c>
      <c r="P30" s="41">
        <f t="shared" si="4"/>
        <v>1932.3671497584542</v>
      </c>
      <c r="Q30" s="41">
        <f t="shared" si="5"/>
        <v>1932.3671497584542</v>
      </c>
      <c r="R30" s="47">
        <f t="shared" si="3"/>
        <v>2311.4706732158334</v>
      </c>
      <c r="S30" s="46">
        <v>1.2416</v>
      </c>
    </row>
    <row r="31" spans="2:19" x14ac:dyDescent="0.2">
      <c r="B31" s="40" t="s">
        <v>11</v>
      </c>
      <c r="C31" s="39">
        <f>ROUND(AVERAGE(C9:C30),2)</f>
        <v>2390</v>
      </c>
      <c r="D31" s="38">
        <f>ROUND(AVERAGE(D9:D30),2)</f>
        <v>2400</v>
      </c>
      <c r="E31" s="37">
        <f>ROUND(AVERAGE(C31:D31),2)</f>
        <v>2395</v>
      </c>
      <c r="F31" s="39">
        <f>ROUND(AVERAGE(F9:F30),2)</f>
        <v>2390</v>
      </c>
      <c r="G31" s="38">
        <f>ROUND(AVERAGE(G9:G30),2)</f>
        <v>2400</v>
      </c>
      <c r="H31" s="37">
        <f>ROUND(AVERAGE(F31:G31),2)</f>
        <v>2395</v>
      </c>
      <c r="I31" s="39">
        <f>ROUND(AVERAGE(I9:I30),2)</f>
        <v>2390</v>
      </c>
      <c r="J31" s="38">
        <f>ROUND(AVERAGE(J9:J30),2)</f>
        <v>2400</v>
      </c>
      <c r="K31" s="37">
        <f>ROUND(AVERAGE(I31:J31),2)</f>
        <v>2395</v>
      </c>
      <c r="L31" s="36">
        <f>ROUND(AVERAGE(L9:L30),2)</f>
        <v>2400</v>
      </c>
      <c r="M31" s="35">
        <f>ROUND(AVERAGE(M9:M30),4)</f>
        <v>1.234</v>
      </c>
      <c r="N31" s="34">
        <f>ROUND(AVERAGE(N9:N30),4)</f>
        <v>1.0351999999999999</v>
      </c>
      <c r="O31" s="115">
        <f>ROUND(AVERAGE(O9:O30),2)</f>
        <v>156.43</v>
      </c>
      <c r="P31" s="33">
        <f>AVERAGE(P9:P30)</f>
        <v>1945.1235001136708</v>
      </c>
      <c r="Q31" s="33">
        <f>AVERAGE(Q9:Q30)</f>
        <v>1945.1235001136708</v>
      </c>
      <c r="R31" s="33">
        <f>AVERAGE(R9:R30)</f>
        <v>2318.4591544504783</v>
      </c>
      <c r="S31" s="32">
        <f>AVERAGE(S9:S30)</f>
        <v>1.233359090909091</v>
      </c>
    </row>
    <row r="32" spans="2:19" x14ac:dyDescent="0.2">
      <c r="B32" s="31" t="s">
        <v>12</v>
      </c>
      <c r="C32" s="30">
        <f t="shared" ref="C32:S32" si="6">MAX(C9:C30)</f>
        <v>2390</v>
      </c>
      <c r="D32" s="29">
        <f t="shared" si="6"/>
        <v>2400</v>
      </c>
      <c r="E32" s="28">
        <f t="shared" si="6"/>
        <v>2395</v>
      </c>
      <c r="F32" s="30">
        <f t="shared" si="6"/>
        <v>2390</v>
      </c>
      <c r="G32" s="29">
        <f t="shared" si="6"/>
        <v>2400</v>
      </c>
      <c r="H32" s="28">
        <f t="shared" si="6"/>
        <v>2395</v>
      </c>
      <c r="I32" s="30">
        <f t="shared" si="6"/>
        <v>2390</v>
      </c>
      <c r="J32" s="29">
        <f t="shared" si="6"/>
        <v>2400</v>
      </c>
      <c r="K32" s="28">
        <f t="shared" si="6"/>
        <v>2395</v>
      </c>
      <c r="L32" s="27">
        <f t="shared" si="6"/>
        <v>2400</v>
      </c>
      <c r="M32" s="26">
        <f t="shared" si="6"/>
        <v>1.2535000000000001</v>
      </c>
      <c r="N32" s="25">
        <f t="shared" si="6"/>
        <v>1.0522</v>
      </c>
      <c r="O32" s="24">
        <f t="shared" si="6"/>
        <v>158.51</v>
      </c>
      <c r="P32" s="23">
        <f t="shared" si="6"/>
        <v>1979.7079930710222</v>
      </c>
      <c r="Q32" s="23">
        <f t="shared" si="6"/>
        <v>1979.7079930710222</v>
      </c>
      <c r="R32" s="23">
        <f t="shared" si="6"/>
        <v>2352.2493384298737</v>
      </c>
      <c r="S32" s="22">
        <f t="shared" si="6"/>
        <v>1.2526999999999999</v>
      </c>
    </row>
    <row r="33" spans="2:19" ht="13.5" thickBot="1" x14ac:dyDescent="0.25">
      <c r="B33" s="21" t="s">
        <v>13</v>
      </c>
      <c r="C33" s="20">
        <f t="shared" ref="C33:S33" si="7">MIN(C9:C30)</f>
        <v>2390</v>
      </c>
      <c r="D33" s="19">
        <f t="shared" si="7"/>
        <v>2400</v>
      </c>
      <c r="E33" s="18">
        <f t="shared" si="7"/>
        <v>2395</v>
      </c>
      <c r="F33" s="20">
        <f t="shared" si="7"/>
        <v>2390</v>
      </c>
      <c r="G33" s="19">
        <f t="shared" si="7"/>
        <v>2400</v>
      </c>
      <c r="H33" s="18">
        <f t="shared" si="7"/>
        <v>2395</v>
      </c>
      <c r="I33" s="20">
        <f t="shared" si="7"/>
        <v>2390</v>
      </c>
      <c r="J33" s="19">
        <f t="shared" si="7"/>
        <v>2400</v>
      </c>
      <c r="K33" s="18">
        <f t="shared" si="7"/>
        <v>2395</v>
      </c>
      <c r="L33" s="17">
        <f t="shared" si="7"/>
        <v>2400</v>
      </c>
      <c r="M33" s="16">
        <f t="shared" si="7"/>
        <v>1.2122999999999999</v>
      </c>
      <c r="N33" s="15">
        <f t="shared" si="7"/>
        <v>1.0203</v>
      </c>
      <c r="O33" s="14">
        <f t="shared" si="7"/>
        <v>154.05000000000001</v>
      </c>
      <c r="P33" s="13">
        <f t="shared" si="7"/>
        <v>1914.6390107698444</v>
      </c>
      <c r="Q33" s="13">
        <f t="shared" si="7"/>
        <v>1914.6390107698444</v>
      </c>
      <c r="R33" s="13">
        <f t="shared" si="7"/>
        <v>2280.9351834252043</v>
      </c>
      <c r="S33" s="12">
        <f t="shared" si="7"/>
        <v>1.2116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45659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45659</v>
      </c>
      <c r="C9" s="44">
        <v>2535.5</v>
      </c>
      <c r="D9" s="43">
        <v>2536</v>
      </c>
      <c r="E9" s="42">
        <f t="shared" ref="E9:E30" si="0">AVERAGE(C9:D9)</f>
        <v>2535.75</v>
      </c>
      <c r="F9" s="44">
        <v>2559</v>
      </c>
      <c r="G9" s="43">
        <v>2561</v>
      </c>
      <c r="H9" s="42">
        <f t="shared" ref="H9:H30" si="1">AVERAGE(F9:G9)</f>
        <v>2560</v>
      </c>
      <c r="I9" s="44">
        <v>2597</v>
      </c>
      <c r="J9" s="43">
        <v>2602</v>
      </c>
      <c r="K9" s="42">
        <f t="shared" ref="K9:K30" si="2">AVERAGE(I9:J9)</f>
        <v>2599.5</v>
      </c>
      <c r="L9" s="44">
        <v>2617</v>
      </c>
      <c r="M9" s="43">
        <v>2622</v>
      </c>
      <c r="N9" s="42">
        <f t="shared" ref="N9:N30" si="3">AVERAGE(L9:M9)</f>
        <v>2619.5</v>
      </c>
      <c r="O9" s="44">
        <v>2628</v>
      </c>
      <c r="P9" s="43">
        <v>2633</v>
      </c>
      <c r="Q9" s="42">
        <f t="shared" ref="Q9:Q30" si="4">AVERAGE(O9:P9)</f>
        <v>2630.5</v>
      </c>
      <c r="R9" s="50">
        <v>2536</v>
      </c>
      <c r="S9" s="49">
        <v>1.242</v>
      </c>
      <c r="T9" s="51">
        <v>1.0318000000000001</v>
      </c>
      <c r="U9" s="48">
        <v>157.09</v>
      </c>
      <c r="V9" s="41">
        <f>R9/S9</f>
        <v>2041.8679549114331</v>
      </c>
      <c r="W9" s="41">
        <f>G9/S9</f>
        <v>2061.9967793880837</v>
      </c>
      <c r="X9" s="47">
        <f t="shared" ref="X9:X30" si="5">R9/T9</f>
        <v>2457.8406667958907</v>
      </c>
      <c r="Y9" s="46">
        <v>1.2412000000000001</v>
      </c>
    </row>
    <row r="10" spans="1:25" x14ac:dyDescent="0.2">
      <c r="B10" s="45">
        <v>45660</v>
      </c>
      <c r="C10" s="44">
        <v>2474</v>
      </c>
      <c r="D10" s="43">
        <v>2475</v>
      </c>
      <c r="E10" s="42">
        <f t="shared" si="0"/>
        <v>2474.5</v>
      </c>
      <c r="F10" s="44">
        <v>2504.5</v>
      </c>
      <c r="G10" s="43">
        <v>2505</v>
      </c>
      <c r="H10" s="42">
        <f t="shared" si="1"/>
        <v>2504.75</v>
      </c>
      <c r="I10" s="44">
        <v>2545</v>
      </c>
      <c r="J10" s="43">
        <v>2550</v>
      </c>
      <c r="K10" s="42">
        <f t="shared" si="2"/>
        <v>2547.5</v>
      </c>
      <c r="L10" s="44">
        <v>2565</v>
      </c>
      <c r="M10" s="43">
        <v>2570</v>
      </c>
      <c r="N10" s="42">
        <f t="shared" si="3"/>
        <v>2567.5</v>
      </c>
      <c r="O10" s="44">
        <v>2578</v>
      </c>
      <c r="P10" s="43">
        <v>2583</v>
      </c>
      <c r="Q10" s="42">
        <f t="shared" si="4"/>
        <v>2580.5</v>
      </c>
      <c r="R10" s="50">
        <v>2475</v>
      </c>
      <c r="S10" s="49">
        <v>1.2407999999999999</v>
      </c>
      <c r="T10" s="49">
        <v>1.0296000000000001</v>
      </c>
      <c r="U10" s="48">
        <v>157.16999999999999</v>
      </c>
      <c r="V10" s="41">
        <f t="shared" ref="V10:V30" si="6">R10/S10</f>
        <v>1994.68085106383</v>
      </c>
      <c r="W10" s="41">
        <f t="shared" ref="W10:W30" si="7">G10/S10</f>
        <v>2018.8588007736946</v>
      </c>
      <c r="X10" s="47">
        <f t="shared" si="5"/>
        <v>2403.8461538461538</v>
      </c>
      <c r="Y10" s="46">
        <v>1.24</v>
      </c>
    </row>
    <row r="11" spans="1:25" x14ac:dyDescent="0.2">
      <c r="B11" s="45">
        <v>45663</v>
      </c>
      <c r="C11" s="44">
        <v>2479.5</v>
      </c>
      <c r="D11" s="43">
        <v>2480</v>
      </c>
      <c r="E11" s="42">
        <f t="shared" si="0"/>
        <v>2479.75</v>
      </c>
      <c r="F11" s="44">
        <v>2510</v>
      </c>
      <c r="G11" s="43">
        <v>2511</v>
      </c>
      <c r="H11" s="42">
        <f t="shared" si="1"/>
        <v>2510.5</v>
      </c>
      <c r="I11" s="44">
        <v>2558</v>
      </c>
      <c r="J11" s="43">
        <v>2563</v>
      </c>
      <c r="K11" s="42">
        <f t="shared" si="2"/>
        <v>2560.5</v>
      </c>
      <c r="L11" s="44">
        <v>2578</v>
      </c>
      <c r="M11" s="43">
        <v>2583</v>
      </c>
      <c r="N11" s="42">
        <f t="shared" si="3"/>
        <v>2580.5</v>
      </c>
      <c r="O11" s="44">
        <v>2590</v>
      </c>
      <c r="P11" s="43">
        <v>2595</v>
      </c>
      <c r="Q11" s="42">
        <f t="shared" si="4"/>
        <v>2592.5</v>
      </c>
      <c r="R11" s="50">
        <v>2480</v>
      </c>
      <c r="S11" s="49">
        <v>1.2535000000000001</v>
      </c>
      <c r="T11" s="49">
        <v>1.0410999999999999</v>
      </c>
      <c r="U11" s="48">
        <v>156.79</v>
      </c>
      <c r="V11" s="41">
        <f t="shared" si="6"/>
        <v>1978.4603111288391</v>
      </c>
      <c r="W11" s="41">
        <f t="shared" si="7"/>
        <v>2003.1910650179495</v>
      </c>
      <c r="X11" s="47">
        <f t="shared" si="5"/>
        <v>2382.0958601479206</v>
      </c>
      <c r="Y11" s="46">
        <v>1.2526999999999999</v>
      </c>
    </row>
    <row r="12" spans="1:25" x14ac:dyDescent="0.2">
      <c r="B12" s="45">
        <v>45664</v>
      </c>
      <c r="C12" s="44">
        <v>2483.5</v>
      </c>
      <c r="D12" s="43">
        <v>2484</v>
      </c>
      <c r="E12" s="42">
        <f t="shared" si="0"/>
        <v>2483.75</v>
      </c>
      <c r="F12" s="44">
        <v>2512.5</v>
      </c>
      <c r="G12" s="43">
        <v>2513</v>
      </c>
      <c r="H12" s="42">
        <f t="shared" si="1"/>
        <v>2512.75</v>
      </c>
      <c r="I12" s="44">
        <v>2557</v>
      </c>
      <c r="J12" s="43">
        <v>2562</v>
      </c>
      <c r="K12" s="42">
        <f t="shared" si="2"/>
        <v>2559.5</v>
      </c>
      <c r="L12" s="44">
        <v>2575</v>
      </c>
      <c r="M12" s="43">
        <v>2580</v>
      </c>
      <c r="N12" s="42">
        <f t="shared" si="3"/>
        <v>2577.5</v>
      </c>
      <c r="O12" s="44">
        <v>2583</v>
      </c>
      <c r="P12" s="43">
        <v>2588</v>
      </c>
      <c r="Q12" s="42">
        <f t="shared" si="4"/>
        <v>2585.5</v>
      </c>
      <c r="R12" s="50">
        <v>2484</v>
      </c>
      <c r="S12" s="49">
        <v>1.2526999999999999</v>
      </c>
      <c r="T12" s="49">
        <v>1.0389999999999999</v>
      </c>
      <c r="U12" s="48">
        <v>157.75</v>
      </c>
      <c r="V12" s="41">
        <f t="shared" si="6"/>
        <v>1982.9168994970864</v>
      </c>
      <c r="W12" s="41">
        <f t="shared" si="7"/>
        <v>2006.0668955057079</v>
      </c>
      <c r="X12" s="47">
        <f t="shared" si="5"/>
        <v>2390.7603464870067</v>
      </c>
      <c r="Y12" s="46">
        <v>1.2519</v>
      </c>
    </row>
    <row r="13" spans="1:25" x14ac:dyDescent="0.2">
      <c r="B13" s="45">
        <v>45665</v>
      </c>
      <c r="C13" s="44">
        <v>2473.5</v>
      </c>
      <c r="D13" s="43">
        <v>2474</v>
      </c>
      <c r="E13" s="42">
        <f t="shared" si="0"/>
        <v>2473.75</v>
      </c>
      <c r="F13" s="44">
        <v>2501</v>
      </c>
      <c r="G13" s="43">
        <v>2501.5</v>
      </c>
      <c r="H13" s="42">
        <f t="shared" si="1"/>
        <v>2501.25</v>
      </c>
      <c r="I13" s="44">
        <v>2535</v>
      </c>
      <c r="J13" s="43">
        <v>2540</v>
      </c>
      <c r="K13" s="42">
        <f t="shared" si="2"/>
        <v>2537.5</v>
      </c>
      <c r="L13" s="44">
        <v>2555</v>
      </c>
      <c r="M13" s="43">
        <v>2560</v>
      </c>
      <c r="N13" s="42">
        <f t="shared" si="3"/>
        <v>2557.5</v>
      </c>
      <c r="O13" s="44">
        <v>2555</v>
      </c>
      <c r="P13" s="43">
        <v>2560</v>
      </c>
      <c r="Q13" s="42">
        <f t="shared" si="4"/>
        <v>2557.5</v>
      </c>
      <c r="R13" s="50">
        <v>2474</v>
      </c>
      <c r="S13" s="49">
        <v>1.2337</v>
      </c>
      <c r="T13" s="49">
        <v>1.0283</v>
      </c>
      <c r="U13" s="48">
        <v>158.51</v>
      </c>
      <c r="V13" s="41">
        <f t="shared" si="6"/>
        <v>2005.3497608819</v>
      </c>
      <c r="W13" s="41">
        <f t="shared" si="7"/>
        <v>2027.6404312231498</v>
      </c>
      <c r="X13" s="47">
        <f t="shared" si="5"/>
        <v>2405.9126713993969</v>
      </c>
      <c r="Y13" s="46">
        <v>1.2329000000000001</v>
      </c>
    </row>
    <row r="14" spans="1:25" x14ac:dyDescent="0.2">
      <c r="B14" s="45">
        <v>45666</v>
      </c>
      <c r="C14" s="44">
        <v>2502</v>
      </c>
      <c r="D14" s="43">
        <v>2502.5</v>
      </c>
      <c r="E14" s="42">
        <f t="shared" si="0"/>
        <v>2502.25</v>
      </c>
      <c r="F14" s="44">
        <v>2532</v>
      </c>
      <c r="G14" s="43">
        <v>2533</v>
      </c>
      <c r="H14" s="42">
        <f t="shared" si="1"/>
        <v>2532.5</v>
      </c>
      <c r="I14" s="44">
        <v>2573</v>
      </c>
      <c r="J14" s="43">
        <v>2578</v>
      </c>
      <c r="K14" s="42">
        <f t="shared" si="2"/>
        <v>2575.5</v>
      </c>
      <c r="L14" s="44">
        <v>2590</v>
      </c>
      <c r="M14" s="43">
        <v>2595</v>
      </c>
      <c r="N14" s="42">
        <f t="shared" si="3"/>
        <v>2592.5</v>
      </c>
      <c r="O14" s="44">
        <v>2603</v>
      </c>
      <c r="P14" s="43">
        <v>2608</v>
      </c>
      <c r="Q14" s="42">
        <f t="shared" si="4"/>
        <v>2605.5</v>
      </c>
      <c r="R14" s="50">
        <v>2502.5</v>
      </c>
      <c r="S14" s="49">
        <v>1.2294</v>
      </c>
      <c r="T14" s="49">
        <v>1.0304</v>
      </c>
      <c r="U14" s="48">
        <v>157.75</v>
      </c>
      <c r="V14" s="41">
        <f t="shared" si="6"/>
        <v>2035.5457946965998</v>
      </c>
      <c r="W14" s="41">
        <f t="shared" si="7"/>
        <v>2060.3546445420529</v>
      </c>
      <c r="X14" s="47">
        <f t="shared" si="5"/>
        <v>2428.6684782608695</v>
      </c>
      <c r="Y14" s="46">
        <v>1.2286999999999999</v>
      </c>
    </row>
    <row r="15" spans="1:25" x14ac:dyDescent="0.2">
      <c r="B15" s="45">
        <v>45667</v>
      </c>
      <c r="C15" s="44">
        <v>2560</v>
      </c>
      <c r="D15" s="43">
        <v>2560.5</v>
      </c>
      <c r="E15" s="42">
        <f t="shared" si="0"/>
        <v>2560.25</v>
      </c>
      <c r="F15" s="44">
        <v>2575</v>
      </c>
      <c r="G15" s="43">
        <v>2577</v>
      </c>
      <c r="H15" s="42">
        <f t="shared" si="1"/>
        <v>2576</v>
      </c>
      <c r="I15" s="44">
        <v>2583</v>
      </c>
      <c r="J15" s="43">
        <v>2588</v>
      </c>
      <c r="K15" s="42">
        <f t="shared" si="2"/>
        <v>2585.5</v>
      </c>
      <c r="L15" s="44">
        <v>2575</v>
      </c>
      <c r="M15" s="43">
        <v>2580</v>
      </c>
      <c r="N15" s="42">
        <f t="shared" si="3"/>
        <v>2577.5</v>
      </c>
      <c r="O15" s="44">
        <v>2590</v>
      </c>
      <c r="P15" s="43">
        <v>2595</v>
      </c>
      <c r="Q15" s="42">
        <f t="shared" si="4"/>
        <v>2592.5</v>
      </c>
      <c r="R15" s="50">
        <v>2560.5</v>
      </c>
      <c r="S15" s="49">
        <v>1.2317</v>
      </c>
      <c r="T15" s="49">
        <v>1.0306</v>
      </c>
      <c r="U15" s="48">
        <v>158</v>
      </c>
      <c r="V15" s="41">
        <f t="shared" si="6"/>
        <v>2078.8341316879109</v>
      </c>
      <c r="W15" s="41">
        <f t="shared" si="7"/>
        <v>2092.2302508727776</v>
      </c>
      <c r="X15" s="47">
        <f t="shared" si="5"/>
        <v>2484.4750630700564</v>
      </c>
      <c r="Y15" s="46">
        <v>1.2310000000000001</v>
      </c>
    </row>
    <row r="16" spans="1:25" x14ac:dyDescent="0.2">
      <c r="B16" s="45">
        <v>45670</v>
      </c>
      <c r="C16" s="44">
        <v>2572</v>
      </c>
      <c r="D16" s="43">
        <v>2573</v>
      </c>
      <c r="E16" s="42">
        <f t="shared" si="0"/>
        <v>2572.5</v>
      </c>
      <c r="F16" s="44">
        <v>2587</v>
      </c>
      <c r="G16" s="43">
        <v>2588</v>
      </c>
      <c r="H16" s="42">
        <f t="shared" si="1"/>
        <v>2587.5</v>
      </c>
      <c r="I16" s="44">
        <v>2598</v>
      </c>
      <c r="J16" s="43">
        <v>2603</v>
      </c>
      <c r="K16" s="42">
        <f t="shared" si="2"/>
        <v>2600.5</v>
      </c>
      <c r="L16" s="44">
        <v>2602</v>
      </c>
      <c r="M16" s="43">
        <v>2607</v>
      </c>
      <c r="N16" s="42">
        <f t="shared" si="3"/>
        <v>2604.5</v>
      </c>
      <c r="O16" s="44">
        <v>2607</v>
      </c>
      <c r="P16" s="43">
        <v>2612</v>
      </c>
      <c r="Q16" s="42">
        <f t="shared" si="4"/>
        <v>2609.5</v>
      </c>
      <c r="R16" s="50">
        <v>2573</v>
      </c>
      <c r="S16" s="49">
        <v>1.2122999999999999</v>
      </c>
      <c r="T16" s="49">
        <v>1.0203</v>
      </c>
      <c r="U16" s="48">
        <v>157.03</v>
      </c>
      <c r="V16" s="41">
        <f t="shared" si="6"/>
        <v>2122.4119442382248</v>
      </c>
      <c r="W16" s="41">
        <f t="shared" si="7"/>
        <v>2134.7851191949189</v>
      </c>
      <c r="X16" s="47">
        <f t="shared" si="5"/>
        <v>2521.8073115750271</v>
      </c>
      <c r="Y16" s="46">
        <v>1.2116</v>
      </c>
    </row>
    <row r="17" spans="2:25" x14ac:dyDescent="0.2">
      <c r="B17" s="45">
        <v>45671</v>
      </c>
      <c r="C17" s="44">
        <v>2554</v>
      </c>
      <c r="D17" s="43">
        <v>2554.5</v>
      </c>
      <c r="E17" s="42">
        <f t="shared" si="0"/>
        <v>2554.25</v>
      </c>
      <c r="F17" s="44">
        <v>2572</v>
      </c>
      <c r="G17" s="43">
        <v>2572.5</v>
      </c>
      <c r="H17" s="42">
        <f t="shared" si="1"/>
        <v>2572.25</v>
      </c>
      <c r="I17" s="44">
        <v>2605</v>
      </c>
      <c r="J17" s="43">
        <v>2610</v>
      </c>
      <c r="K17" s="42">
        <f t="shared" si="2"/>
        <v>2607.5</v>
      </c>
      <c r="L17" s="44">
        <v>2618</v>
      </c>
      <c r="M17" s="43">
        <v>2623</v>
      </c>
      <c r="N17" s="42">
        <f t="shared" si="3"/>
        <v>2620.5</v>
      </c>
      <c r="O17" s="44">
        <v>2618</v>
      </c>
      <c r="P17" s="43">
        <v>2623</v>
      </c>
      <c r="Q17" s="42">
        <f t="shared" si="4"/>
        <v>2620.5</v>
      </c>
      <c r="R17" s="50">
        <v>2554.5</v>
      </c>
      <c r="S17" s="49">
        <v>1.2163999999999999</v>
      </c>
      <c r="T17" s="49">
        <v>1.0247999999999999</v>
      </c>
      <c r="U17" s="48">
        <v>157.87</v>
      </c>
      <c r="V17" s="41">
        <f t="shared" si="6"/>
        <v>2100.049325879645</v>
      </c>
      <c r="W17" s="41">
        <f t="shared" si="7"/>
        <v>2114.8470897731013</v>
      </c>
      <c r="X17" s="47">
        <f t="shared" si="5"/>
        <v>2492.6814988290398</v>
      </c>
      <c r="Y17" s="46">
        <v>1.2157</v>
      </c>
    </row>
    <row r="18" spans="2:25" x14ac:dyDescent="0.2">
      <c r="B18" s="45">
        <v>45672</v>
      </c>
      <c r="C18" s="44">
        <v>2560</v>
      </c>
      <c r="D18" s="43">
        <v>2562</v>
      </c>
      <c r="E18" s="42">
        <f t="shared" si="0"/>
        <v>2561</v>
      </c>
      <c r="F18" s="44">
        <v>2578</v>
      </c>
      <c r="G18" s="43">
        <v>2579</v>
      </c>
      <c r="H18" s="42">
        <f t="shared" si="1"/>
        <v>2578.5</v>
      </c>
      <c r="I18" s="44">
        <v>2610</v>
      </c>
      <c r="J18" s="43">
        <v>2615</v>
      </c>
      <c r="K18" s="42">
        <f t="shared" si="2"/>
        <v>2612.5</v>
      </c>
      <c r="L18" s="44">
        <v>2623</v>
      </c>
      <c r="M18" s="43">
        <v>2628</v>
      </c>
      <c r="N18" s="42">
        <f t="shared" si="3"/>
        <v>2625.5</v>
      </c>
      <c r="O18" s="44">
        <v>2623</v>
      </c>
      <c r="P18" s="43">
        <v>2628</v>
      </c>
      <c r="Q18" s="42">
        <f t="shared" si="4"/>
        <v>2625.5</v>
      </c>
      <c r="R18" s="50">
        <v>2562</v>
      </c>
      <c r="S18" s="49">
        <v>1.2214</v>
      </c>
      <c r="T18" s="49">
        <v>1.03</v>
      </c>
      <c r="U18" s="48">
        <v>156.97999999999999</v>
      </c>
      <c r="V18" s="41">
        <f t="shared" si="6"/>
        <v>2097.5929261503193</v>
      </c>
      <c r="W18" s="41">
        <f t="shared" si="7"/>
        <v>2111.5113803831669</v>
      </c>
      <c r="X18" s="47">
        <f t="shared" si="5"/>
        <v>2487.3786407766988</v>
      </c>
      <c r="Y18" s="46">
        <v>1.2208000000000001</v>
      </c>
    </row>
    <row r="19" spans="2:25" x14ac:dyDescent="0.2">
      <c r="B19" s="45">
        <v>45673</v>
      </c>
      <c r="C19" s="44">
        <v>2627.5</v>
      </c>
      <c r="D19" s="43">
        <v>2628</v>
      </c>
      <c r="E19" s="42">
        <f t="shared" si="0"/>
        <v>2627.75</v>
      </c>
      <c r="F19" s="44">
        <v>2637</v>
      </c>
      <c r="G19" s="43">
        <v>2637.5</v>
      </c>
      <c r="H19" s="42">
        <f t="shared" si="1"/>
        <v>2637.25</v>
      </c>
      <c r="I19" s="44">
        <v>2638</v>
      </c>
      <c r="J19" s="43">
        <v>2643</v>
      </c>
      <c r="K19" s="42">
        <f t="shared" si="2"/>
        <v>2640.5</v>
      </c>
      <c r="L19" s="44">
        <v>2628</v>
      </c>
      <c r="M19" s="43">
        <v>2633</v>
      </c>
      <c r="N19" s="42">
        <f t="shared" si="3"/>
        <v>2630.5</v>
      </c>
      <c r="O19" s="44">
        <v>2623</v>
      </c>
      <c r="P19" s="43">
        <v>2628</v>
      </c>
      <c r="Q19" s="42">
        <f t="shared" si="4"/>
        <v>2625.5</v>
      </c>
      <c r="R19" s="50">
        <v>2628</v>
      </c>
      <c r="S19" s="49">
        <v>1.2198</v>
      </c>
      <c r="T19" s="49">
        <v>1.0271999999999999</v>
      </c>
      <c r="U19" s="48">
        <v>156.12</v>
      </c>
      <c r="V19" s="41">
        <f t="shared" si="6"/>
        <v>2154.4515494343336</v>
      </c>
      <c r="W19" s="41">
        <f t="shared" si="7"/>
        <v>2162.239711428103</v>
      </c>
      <c r="X19" s="47">
        <f t="shared" si="5"/>
        <v>2558.4112149532712</v>
      </c>
      <c r="Y19" s="46">
        <v>1.2192000000000001</v>
      </c>
    </row>
    <row r="20" spans="2:25" x14ac:dyDescent="0.2">
      <c r="B20" s="45">
        <v>45674</v>
      </c>
      <c r="C20" s="44">
        <v>2658</v>
      </c>
      <c r="D20" s="43">
        <v>2658.5</v>
      </c>
      <c r="E20" s="42">
        <f t="shared" si="0"/>
        <v>2658.25</v>
      </c>
      <c r="F20" s="44">
        <v>2665.5</v>
      </c>
      <c r="G20" s="43">
        <v>2666</v>
      </c>
      <c r="H20" s="42">
        <f t="shared" si="1"/>
        <v>2665.75</v>
      </c>
      <c r="I20" s="44">
        <v>2673</v>
      </c>
      <c r="J20" s="43">
        <v>2678</v>
      </c>
      <c r="K20" s="42">
        <f t="shared" si="2"/>
        <v>2675.5</v>
      </c>
      <c r="L20" s="44">
        <v>2668</v>
      </c>
      <c r="M20" s="43">
        <v>2673</v>
      </c>
      <c r="N20" s="42">
        <f t="shared" si="3"/>
        <v>2670.5</v>
      </c>
      <c r="O20" s="44">
        <v>2663</v>
      </c>
      <c r="P20" s="43">
        <v>2668</v>
      </c>
      <c r="Q20" s="42">
        <f t="shared" si="4"/>
        <v>2665.5</v>
      </c>
      <c r="R20" s="50">
        <v>2658.5</v>
      </c>
      <c r="S20" s="49">
        <v>1.2188000000000001</v>
      </c>
      <c r="T20" s="49">
        <v>1.0293000000000001</v>
      </c>
      <c r="U20" s="48">
        <v>155.72999999999999</v>
      </c>
      <c r="V20" s="41">
        <f t="shared" si="6"/>
        <v>2181.2438464063011</v>
      </c>
      <c r="W20" s="41">
        <f t="shared" si="7"/>
        <v>2187.3974401050214</v>
      </c>
      <c r="X20" s="47">
        <f t="shared" si="5"/>
        <v>2582.8232779558921</v>
      </c>
      <c r="Y20" s="46">
        <v>1.2181999999999999</v>
      </c>
    </row>
    <row r="21" spans="2:25" x14ac:dyDescent="0.2">
      <c r="B21" s="45">
        <v>45677</v>
      </c>
      <c r="C21" s="44">
        <v>2673</v>
      </c>
      <c r="D21" s="43">
        <v>2675</v>
      </c>
      <c r="E21" s="42">
        <f t="shared" si="0"/>
        <v>2674</v>
      </c>
      <c r="F21" s="44">
        <v>2682</v>
      </c>
      <c r="G21" s="43">
        <v>2682.5</v>
      </c>
      <c r="H21" s="42">
        <f t="shared" si="1"/>
        <v>2682.25</v>
      </c>
      <c r="I21" s="44">
        <v>2687</v>
      </c>
      <c r="J21" s="43">
        <v>2692</v>
      </c>
      <c r="K21" s="42">
        <f t="shared" si="2"/>
        <v>2689.5</v>
      </c>
      <c r="L21" s="44">
        <v>2677</v>
      </c>
      <c r="M21" s="43">
        <v>2682</v>
      </c>
      <c r="N21" s="42">
        <f t="shared" si="3"/>
        <v>2679.5</v>
      </c>
      <c r="O21" s="44">
        <v>2672</v>
      </c>
      <c r="P21" s="43">
        <v>2677</v>
      </c>
      <c r="Q21" s="42">
        <f t="shared" si="4"/>
        <v>2674.5</v>
      </c>
      <c r="R21" s="50">
        <v>2675</v>
      </c>
      <c r="S21" s="49">
        <v>1.2198</v>
      </c>
      <c r="T21" s="49">
        <v>1.0321</v>
      </c>
      <c r="U21" s="48">
        <v>156.38</v>
      </c>
      <c r="V21" s="41">
        <f t="shared" si="6"/>
        <v>2192.9824561403507</v>
      </c>
      <c r="W21" s="41">
        <f t="shared" si="7"/>
        <v>2199.1310050828006</v>
      </c>
      <c r="X21" s="47">
        <f t="shared" si="5"/>
        <v>2591.8031198527274</v>
      </c>
      <c r="Y21" s="46">
        <v>1.2192000000000001</v>
      </c>
    </row>
    <row r="22" spans="2:25" x14ac:dyDescent="0.2">
      <c r="B22" s="45">
        <v>45678</v>
      </c>
      <c r="C22" s="44">
        <v>2635</v>
      </c>
      <c r="D22" s="43">
        <v>2635.5</v>
      </c>
      <c r="E22" s="42">
        <f t="shared" si="0"/>
        <v>2635.25</v>
      </c>
      <c r="F22" s="44">
        <v>2650</v>
      </c>
      <c r="G22" s="43">
        <v>2650.5</v>
      </c>
      <c r="H22" s="42">
        <f t="shared" si="1"/>
        <v>2650.25</v>
      </c>
      <c r="I22" s="44">
        <v>2658</v>
      </c>
      <c r="J22" s="43">
        <v>2663</v>
      </c>
      <c r="K22" s="42">
        <f t="shared" si="2"/>
        <v>2660.5</v>
      </c>
      <c r="L22" s="44">
        <v>2648</v>
      </c>
      <c r="M22" s="43">
        <v>2653</v>
      </c>
      <c r="N22" s="42">
        <f t="shared" si="3"/>
        <v>2650.5</v>
      </c>
      <c r="O22" s="44">
        <v>2633</v>
      </c>
      <c r="P22" s="43">
        <v>2638</v>
      </c>
      <c r="Q22" s="42">
        <f t="shared" si="4"/>
        <v>2635.5</v>
      </c>
      <c r="R22" s="50">
        <v>2635.5</v>
      </c>
      <c r="S22" s="49">
        <v>1.2244999999999999</v>
      </c>
      <c r="T22" s="49">
        <v>1.0355000000000001</v>
      </c>
      <c r="U22" s="48">
        <v>155.83000000000001</v>
      </c>
      <c r="V22" s="41">
        <f t="shared" si="6"/>
        <v>2152.3070641077993</v>
      </c>
      <c r="W22" s="41">
        <f t="shared" si="7"/>
        <v>2164.5569620253168</v>
      </c>
      <c r="X22" s="47">
        <f t="shared" si="5"/>
        <v>2545.1472718493478</v>
      </c>
      <c r="Y22" s="46">
        <v>1.224</v>
      </c>
    </row>
    <row r="23" spans="2:25" x14ac:dyDescent="0.2">
      <c r="B23" s="45">
        <v>45679</v>
      </c>
      <c r="C23" s="44">
        <v>2610</v>
      </c>
      <c r="D23" s="43">
        <v>2611</v>
      </c>
      <c r="E23" s="42">
        <f t="shared" si="0"/>
        <v>2610.5</v>
      </c>
      <c r="F23" s="44">
        <v>2626.5</v>
      </c>
      <c r="G23" s="43">
        <v>2627</v>
      </c>
      <c r="H23" s="42">
        <f t="shared" si="1"/>
        <v>2626.75</v>
      </c>
      <c r="I23" s="44">
        <v>2648</v>
      </c>
      <c r="J23" s="43">
        <v>2653</v>
      </c>
      <c r="K23" s="42">
        <f t="shared" si="2"/>
        <v>2650.5</v>
      </c>
      <c r="L23" s="44">
        <v>2655</v>
      </c>
      <c r="M23" s="43">
        <v>2660</v>
      </c>
      <c r="N23" s="42">
        <f t="shared" si="3"/>
        <v>2657.5</v>
      </c>
      <c r="O23" s="44">
        <v>2655</v>
      </c>
      <c r="P23" s="43">
        <v>2660</v>
      </c>
      <c r="Q23" s="42">
        <f t="shared" si="4"/>
        <v>2657.5</v>
      </c>
      <c r="R23" s="50">
        <v>2611</v>
      </c>
      <c r="S23" s="49">
        <v>1.2356</v>
      </c>
      <c r="T23" s="49">
        <v>1.0439000000000001</v>
      </c>
      <c r="U23" s="48">
        <v>155.82</v>
      </c>
      <c r="V23" s="41">
        <f t="shared" si="6"/>
        <v>2113.1434121074781</v>
      </c>
      <c r="W23" s="41">
        <f t="shared" si="7"/>
        <v>2126.0925865976042</v>
      </c>
      <c r="X23" s="47">
        <f t="shared" si="5"/>
        <v>2501.1974327042817</v>
      </c>
      <c r="Y23" s="46">
        <v>1.2351000000000001</v>
      </c>
    </row>
    <row r="24" spans="2:25" x14ac:dyDescent="0.2">
      <c r="B24" s="45">
        <v>45680</v>
      </c>
      <c r="C24" s="44">
        <v>2605</v>
      </c>
      <c r="D24" s="43">
        <v>2605.5</v>
      </c>
      <c r="E24" s="42">
        <f t="shared" si="0"/>
        <v>2605.25</v>
      </c>
      <c r="F24" s="44">
        <v>2615</v>
      </c>
      <c r="G24" s="43">
        <v>2616</v>
      </c>
      <c r="H24" s="42">
        <f t="shared" si="1"/>
        <v>2615.5</v>
      </c>
      <c r="I24" s="44">
        <v>2655</v>
      </c>
      <c r="J24" s="43">
        <v>2660</v>
      </c>
      <c r="K24" s="42">
        <f t="shared" si="2"/>
        <v>2657.5</v>
      </c>
      <c r="L24" s="44">
        <v>2667</v>
      </c>
      <c r="M24" s="43">
        <v>2672</v>
      </c>
      <c r="N24" s="42">
        <f t="shared" si="3"/>
        <v>2669.5</v>
      </c>
      <c r="O24" s="44">
        <v>2677</v>
      </c>
      <c r="P24" s="43">
        <v>2682</v>
      </c>
      <c r="Q24" s="42">
        <f t="shared" si="4"/>
        <v>2679.5</v>
      </c>
      <c r="R24" s="50">
        <v>2605.5</v>
      </c>
      <c r="S24" s="49">
        <v>1.2316</v>
      </c>
      <c r="T24" s="49">
        <v>1.0404</v>
      </c>
      <c r="U24" s="48">
        <v>156.41</v>
      </c>
      <c r="V24" s="41">
        <f t="shared" si="6"/>
        <v>2115.5407599870086</v>
      </c>
      <c r="W24" s="41">
        <f t="shared" si="7"/>
        <v>2124.0662552776876</v>
      </c>
      <c r="X24" s="47">
        <f t="shared" si="5"/>
        <v>2504.3252595155709</v>
      </c>
      <c r="Y24" s="46">
        <v>1.2311000000000001</v>
      </c>
    </row>
    <row r="25" spans="2:25" x14ac:dyDescent="0.2">
      <c r="B25" s="45">
        <v>45681</v>
      </c>
      <c r="C25" s="44">
        <v>2638</v>
      </c>
      <c r="D25" s="43">
        <v>2640</v>
      </c>
      <c r="E25" s="42">
        <f t="shared" si="0"/>
        <v>2639</v>
      </c>
      <c r="F25" s="44">
        <v>2644</v>
      </c>
      <c r="G25" s="43">
        <v>2644.5</v>
      </c>
      <c r="H25" s="42">
        <f t="shared" si="1"/>
        <v>2644.25</v>
      </c>
      <c r="I25" s="44">
        <v>2680</v>
      </c>
      <c r="J25" s="43">
        <v>2685</v>
      </c>
      <c r="K25" s="42">
        <f t="shared" si="2"/>
        <v>2682.5</v>
      </c>
      <c r="L25" s="44">
        <v>2690</v>
      </c>
      <c r="M25" s="43">
        <v>2695</v>
      </c>
      <c r="N25" s="42">
        <f t="shared" si="3"/>
        <v>2692.5</v>
      </c>
      <c r="O25" s="44">
        <v>2692</v>
      </c>
      <c r="P25" s="43">
        <v>2697</v>
      </c>
      <c r="Q25" s="42">
        <f t="shared" si="4"/>
        <v>2694.5</v>
      </c>
      <c r="R25" s="50">
        <v>2640</v>
      </c>
      <c r="S25" s="49">
        <v>1.2410000000000001</v>
      </c>
      <c r="T25" s="49">
        <v>1.0474000000000001</v>
      </c>
      <c r="U25" s="48">
        <v>156.46</v>
      </c>
      <c r="V25" s="41">
        <f t="shared" si="6"/>
        <v>2127.316680096696</v>
      </c>
      <c r="W25" s="41">
        <f t="shared" si="7"/>
        <v>2130.9427880741337</v>
      </c>
      <c r="X25" s="47">
        <f t="shared" si="5"/>
        <v>2520.5270192858502</v>
      </c>
      <c r="Y25" s="46">
        <v>1.2404999999999999</v>
      </c>
    </row>
    <row r="26" spans="2:25" x14ac:dyDescent="0.2">
      <c r="B26" s="45">
        <v>45684</v>
      </c>
      <c r="C26" s="44">
        <v>2616</v>
      </c>
      <c r="D26" s="43">
        <v>2616.5</v>
      </c>
      <c r="E26" s="42">
        <f t="shared" si="0"/>
        <v>2616.25</v>
      </c>
      <c r="F26" s="44">
        <v>2620.5</v>
      </c>
      <c r="G26" s="43">
        <v>2621.5</v>
      </c>
      <c r="H26" s="42">
        <f t="shared" si="1"/>
        <v>2621</v>
      </c>
      <c r="I26" s="44">
        <v>2663</v>
      </c>
      <c r="J26" s="43">
        <v>2668</v>
      </c>
      <c r="K26" s="42">
        <f t="shared" si="2"/>
        <v>2665.5</v>
      </c>
      <c r="L26" s="44">
        <v>2673</v>
      </c>
      <c r="M26" s="43">
        <v>2678</v>
      </c>
      <c r="N26" s="42">
        <f t="shared" si="3"/>
        <v>2675.5</v>
      </c>
      <c r="O26" s="44">
        <v>2685</v>
      </c>
      <c r="P26" s="43">
        <v>2690</v>
      </c>
      <c r="Q26" s="42">
        <f t="shared" si="4"/>
        <v>2687.5</v>
      </c>
      <c r="R26" s="50">
        <v>2616.5</v>
      </c>
      <c r="S26" s="49">
        <v>1.2513000000000001</v>
      </c>
      <c r="T26" s="49">
        <v>1.0522</v>
      </c>
      <c r="U26" s="48">
        <v>154.05000000000001</v>
      </c>
      <c r="V26" s="41">
        <f t="shared" si="6"/>
        <v>2091.0253336530009</v>
      </c>
      <c r="W26" s="41">
        <f t="shared" si="7"/>
        <v>2095.0211779749061</v>
      </c>
      <c r="X26" s="47">
        <f t="shared" si="5"/>
        <v>2486.694544763353</v>
      </c>
      <c r="Y26" s="46">
        <v>1.2507999999999999</v>
      </c>
    </row>
    <row r="27" spans="2:25" x14ac:dyDescent="0.2">
      <c r="B27" s="45">
        <v>45685</v>
      </c>
      <c r="C27" s="44">
        <v>2570</v>
      </c>
      <c r="D27" s="43">
        <v>2572</v>
      </c>
      <c r="E27" s="42">
        <f t="shared" si="0"/>
        <v>2571</v>
      </c>
      <c r="F27" s="44">
        <v>2580</v>
      </c>
      <c r="G27" s="43">
        <v>2581</v>
      </c>
      <c r="H27" s="42">
        <f t="shared" si="1"/>
        <v>2580.5</v>
      </c>
      <c r="I27" s="44">
        <v>2635</v>
      </c>
      <c r="J27" s="43">
        <v>2640</v>
      </c>
      <c r="K27" s="42">
        <f t="shared" si="2"/>
        <v>2637.5</v>
      </c>
      <c r="L27" s="44">
        <v>2653</v>
      </c>
      <c r="M27" s="43">
        <v>2658</v>
      </c>
      <c r="N27" s="42">
        <f t="shared" si="3"/>
        <v>2655.5</v>
      </c>
      <c r="O27" s="44">
        <v>2667</v>
      </c>
      <c r="P27" s="43">
        <v>2672</v>
      </c>
      <c r="Q27" s="42">
        <f t="shared" si="4"/>
        <v>2669.5</v>
      </c>
      <c r="R27" s="50">
        <v>2572</v>
      </c>
      <c r="S27" s="49">
        <v>1.2426999999999999</v>
      </c>
      <c r="T27" s="49">
        <v>1.042</v>
      </c>
      <c r="U27" s="48">
        <v>155.28</v>
      </c>
      <c r="V27" s="41">
        <f t="shared" si="6"/>
        <v>2069.6869719159895</v>
      </c>
      <c r="W27" s="41">
        <f t="shared" si="7"/>
        <v>2076.9292669188058</v>
      </c>
      <c r="X27" s="47">
        <f t="shared" si="5"/>
        <v>2468.3301343570056</v>
      </c>
      <c r="Y27" s="46">
        <v>1.2422</v>
      </c>
    </row>
    <row r="28" spans="2:25" x14ac:dyDescent="0.2">
      <c r="B28" s="45">
        <v>45686</v>
      </c>
      <c r="C28" s="44">
        <v>2590</v>
      </c>
      <c r="D28" s="43">
        <v>2590.5</v>
      </c>
      <c r="E28" s="42">
        <f t="shared" si="0"/>
        <v>2590.25</v>
      </c>
      <c r="F28" s="44">
        <v>2596</v>
      </c>
      <c r="G28" s="43">
        <v>2597</v>
      </c>
      <c r="H28" s="42">
        <f t="shared" si="1"/>
        <v>2596.5</v>
      </c>
      <c r="I28" s="44">
        <v>2667</v>
      </c>
      <c r="J28" s="43">
        <v>2672</v>
      </c>
      <c r="K28" s="42">
        <f t="shared" si="2"/>
        <v>2669.5</v>
      </c>
      <c r="L28" s="44">
        <v>2693</v>
      </c>
      <c r="M28" s="43">
        <v>2698</v>
      </c>
      <c r="N28" s="42">
        <f t="shared" si="3"/>
        <v>2695.5</v>
      </c>
      <c r="O28" s="44">
        <v>2708</v>
      </c>
      <c r="P28" s="43">
        <v>2713</v>
      </c>
      <c r="Q28" s="42">
        <f t="shared" si="4"/>
        <v>2710.5</v>
      </c>
      <c r="R28" s="50">
        <v>2590.5</v>
      </c>
      <c r="S28" s="49">
        <v>1.2425999999999999</v>
      </c>
      <c r="T28" s="49">
        <v>1.0404</v>
      </c>
      <c r="U28" s="48">
        <v>155.37</v>
      </c>
      <c r="V28" s="41">
        <f t="shared" si="6"/>
        <v>2084.7416706904878</v>
      </c>
      <c r="W28" s="41">
        <f t="shared" si="7"/>
        <v>2089.9726380170609</v>
      </c>
      <c r="X28" s="47">
        <f t="shared" si="5"/>
        <v>2489.9077277970014</v>
      </c>
      <c r="Y28" s="46">
        <v>1.2421</v>
      </c>
    </row>
    <row r="29" spans="2:25" x14ac:dyDescent="0.2">
      <c r="B29" s="45">
        <v>45687</v>
      </c>
      <c r="C29" s="44">
        <v>2616</v>
      </c>
      <c r="D29" s="43">
        <v>2617</v>
      </c>
      <c r="E29" s="42">
        <f t="shared" si="0"/>
        <v>2616.5</v>
      </c>
      <c r="F29" s="44">
        <v>2620.5</v>
      </c>
      <c r="G29" s="43">
        <v>2621</v>
      </c>
      <c r="H29" s="42">
        <f t="shared" si="1"/>
        <v>2620.75</v>
      </c>
      <c r="I29" s="44">
        <v>2672</v>
      </c>
      <c r="J29" s="43">
        <v>2677</v>
      </c>
      <c r="K29" s="42">
        <f t="shared" si="2"/>
        <v>2674.5</v>
      </c>
      <c r="L29" s="44">
        <v>2693</v>
      </c>
      <c r="M29" s="43">
        <v>2698</v>
      </c>
      <c r="N29" s="42">
        <f t="shared" si="3"/>
        <v>2695.5</v>
      </c>
      <c r="O29" s="44">
        <v>2708</v>
      </c>
      <c r="P29" s="43">
        <v>2713</v>
      </c>
      <c r="Q29" s="42">
        <f t="shared" si="4"/>
        <v>2710.5</v>
      </c>
      <c r="R29" s="50">
        <v>2617</v>
      </c>
      <c r="S29" s="49">
        <v>1.2438</v>
      </c>
      <c r="T29" s="49">
        <v>1.0404</v>
      </c>
      <c r="U29" s="48">
        <v>154.16</v>
      </c>
      <c r="V29" s="41">
        <f t="shared" si="6"/>
        <v>2104.0360186525163</v>
      </c>
      <c r="W29" s="41">
        <f t="shared" si="7"/>
        <v>2107.2519697700595</v>
      </c>
      <c r="X29" s="47">
        <f t="shared" si="5"/>
        <v>2515.3787004998076</v>
      </c>
      <c r="Y29" s="46">
        <v>1.2434000000000001</v>
      </c>
    </row>
    <row r="30" spans="2:25" x14ac:dyDescent="0.2">
      <c r="B30" s="45">
        <v>45688</v>
      </c>
      <c r="C30" s="44">
        <v>2596</v>
      </c>
      <c r="D30" s="43">
        <v>2598</v>
      </c>
      <c r="E30" s="42">
        <f t="shared" si="0"/>
        <v>2597</v>
      </c>
      <c r="F30" s="44">
        <v>2597.5</v>
      </c>
      <c r="G30" s="43">
        <v>2598</v>
      </c>
      <c r="H30" s="42">
        <f t="shared" si="1"/>
        <v>2597.75</v>
      </c>
      <c r="I30" s="44">
        <v>2653</v>
      </c>
      <c r="J30" s="43">
        <v>2658</v>
      </c>
      <c r="K30" s="42">
        <f t="shared" si="2"/>
        <v>2655.5</v>
      </c>
      <c r="L30" s="44">
        <v>2680</v>
      </c>
      <c r="M30" s="43">
        <v>2685</v>
      </c>
      <c r="N30" s="42">
        <f t="shared" si="3"/>
        <v>2682.5</v>
      </c>
      <c r="O30" s="44">
        <v>2698</v>
      </c>
      <c r="P30" s="43">
        <v>2703</v>
      </c>
      <c r="Q30" s="42">
        <f t="shared" si="4"/>
        <v>2700.5</v>
      </c>
      <c r="R30" s="50">
        <v>2598</v>
      </c>
      <c r="S30" s="49">
        <v>1.242</v>
      </c>
      <c r="T30" s="49">
        <v>1.0383</v>
      </c>
      <c r="U30" s="48">
        <v>154.83000000000001</v>
      </c>
      <c r="V30" s="41">
        <f t="shared" si="6"/>
        <v>2091.7874396135267</v>
      </c>
      <c r="W30" s="41">
        <f t="shared" si="7"/>
        <v>2091.7874396135267</v>
      </c>
      <c r="X30" s="47">
        <f t="shared" si="5"/>
        <v>2502.1670037561398</v>
      </c>
      <c r="Y30" s="46">
        <v>1.2416</v>
      </c>
    </row>
    <row r="31" spans="2:25" x14ac:dyDescent="0.2">
      <c r="B31" s="40" t="s">
        <v>11</v>
      </c>
      <c r="C31" s="39">
        <f>ROUND(AVERAGE(C9:C30),2)</f>
        <v>2574.02</v>
      </c>
      <c r="D31" s="38">
        <f>ROUND(AVERAGE(D9:D30),2)</f>
        <v>2574.9499999999998</v>
      </c>
      <c r="E31" s="37">
        <f>ROUND(AVERAGE(C31:D31),2)</f>
        <v>2574.4899999999998</v>
      </c>
      <c r="F31" s="39">
        <f>ROUND(AVERAGE(F9:F30),2)</f>
        <v>2589.34</v>
      </c>
      <c r="G31" s="38">
        <f>ROUND(AVERAGE(G9:G30),2)</f>
        <v>2590.16</v>
      </c>
      <c r="H31" s="37">
        <f>ROUND(AVERAGE(F31:G31),2)</f>
        <v>2589.75</v>
      </c>
      <c r="I31" s="39">
        <f>ROUND(AVERAGE(I9:I30),2)</f>
        <v>2622.27</v>
      </c>
      <c r="J31" s="38">
        <f>ROUND(AVERAGE(J9:J30),2)</f>
        <v>2627.27</v>
      </c>
      <c r="K31" s="37">
        <f>ROUND(AVERAGE(I31:J31),2)</f>
        <v>2624.77</v>
      </c>
      <c r="L31" s="39">
        <f>ROUND(AVERAGE(L9:L30),2)</f>
        <v>2632.86</v>
      </c>
      <c r="M31" s="38">
        <f>ROUND(AVERAGE(M9:M30),2)</f>
        <v>2637.86</v>
      </c>
      <c r="N31" s="37">
        <f>ROUND(AVERAGE(L31:M31),2)</f>
        <v>2635.36</v>
      </c>
      <c r="O31" s="39">
        <f>ROUND(AVERAGE(O9:O30),2)</f>
        <v>2638.91</v>
      </c>
      <c r="P31" s="38">
        <f>ROUND(AVERAGE(P9:P30),2)</f>
        <v>2643.91</v>
      </c>
      <c r="Q31" s="37">
        <f>ROUND(AVERAGE(O31:P31),2)</f>
        <v>2641.41</v>
      </c>
      <c r="R31" s="36">
        <f>ROUND(AVERAGE(R9:R30),2)</f>
        <v>2574.9499999999998</v>
      </c>
      <c r="S31" s="35">
        <f>ROUND(AVERAGE(S9:S30),4)</f>
        <v>1.234</v>
      </c>
      <c r="T31" s="34">
        <f>ROUND(AVERAGE(T9:T30),4)</f>
        <v>1.0351999999999999</v>
      </c>
      <c r="U31" s="115">
        <f>ROUND(AVERAGE(U9:U30),2)</f>
        <v>156.43</v>
      </c>
      <c r="V31" s="33">
        <f>AVERAGE(V9:V30)</f>
        <v>2087.0896864973301</v>
      </c>
      <c r="W31" s="33">
        <f>AVERAGE(W9:W30)</f>
        <v>2099.4032589799831</v>
      </c>
      <c r="X31" s="33">
        <f>AVERAGE(X9:X30)</f>
        <v>2487.3717908399235</v>
      </c>
      <c r="Y31" s="32">
        <f>AVERAGE(Y9:Y30)</f>
        <v>1.233359090909091</v>
      </c>
    </row>
    <row r="32" spans="2:25" x14ac:dyDescent="0.2">
      <c r="B32" s="31" t="s">
        <v>12</v>
      </c>
      <c r="C32" s="30">
        <f t="shared" ref="C32:Y32" si="8">MAX(C9:C30)</f>
        <v>2673</v>
      </c>
      <c r="D32" s="29">
        <f t="shared" si="8"/>
        <v>2675</v>
      </c>
      <c r="E32" s="28">
        <f t="shared" si="8"/>
        <v>2674</v>
      </c>
      <c r="F32" s="30">
        <f t="shared" si="8"/>
        <v>2682</v>
      </c>
      <c r="G32" s="29">
        <f t="shared" si="8"/>
        <v>2682.5</v>
      </c>
      <c r="H32" s="28">
        <f t="shared" si="8"/>
        <v>2682.25</v>
      </c>
      <c r="I32" s="30">
        <f t="shared" si="8"/>
        <v>2687</v>
      </c>
      <c r="J32" s="29">
        <f t="shared" si="8"/>
        <v>2692</v>
      </c>
      <c r="K32" s="28">
        <f t="shared" si="8"/>
        <v>2689.5</v>
      </c>
      <c r="L32" s="30">
        <f t="shared" si="8"/>
        <v>2693</v>
      </c>
      <c r="M32" s="29">
        <f t="shared" si="8"/>
        <v>2698</v>
      </c>
      <c r="N32" s="28">
        <f t="shared" si="8"/>
        <v>2695.5</v>
      </c>
      <c r="O32" s="30">
        <f t="shared" si="8"/>
        <v>2708</v>
      </c>
      <c r="P32" s="29">
        <f t="shared" si="8"/>
        <v>2713</v>
      </c>
      <c r="Q32" s="28">
        <f t="shared" si="8"/>
        <v>2710.5</v>
      </c>
      <c r="R32" s="27">
        <f t="shared" si="8"/>
        <v>2675</v>
      </c>
      <c r="S32" s="26">
        <f t="shared" si="8"/>
        <v>1.2535000000000001</v>
      </c>
      <c r="T32" s="25">
        <f t="shared" si="8"/>
        <v>1.0522</v>
      </c>
      <c r="U32" s="24">
        <f t="shared" si="8"/>
        <v>158.51</v>
      </c>
      <c r="V32" s="23">
        <f t="shared" si="8"/>
        <v>2192.9824561403507</v>
      </c>
      <c r="W32" s="23">
        <f t="shared" si="8"/>
        <v>2199.1310050828006</v>
      </c>
      <c r="X32" s="23">
        <f t="shared" si="8"/>
        <v>2591.8031198527274</v>
      </c>
      <c r="Y32" s="22">
        <f t="shared" si="8"/>
        <v>1.2526999999999999</v>
      </c>
    </row>
    <row r="33" spans="2:25" ht="13.5" thickBot="1" x14ac:dyDescent="0.25">
      <c r="B33" s="21" t="s">
        <v>13</v>
      </c>
      <c r="C33" s="20">
        <f t="shared" ref="C33:Y33" si="9">MIN(C9:C30)</f>
        <v>2473.5</v>
      </c>
      <c r="D33" s="19">
        <f t="shared" si="9"/>
        <v>2474</v>
      </c>
      <c r="E33" s="18">
        <f t="shared" si="9"/>
        <v>2473.75</v>
      </c>
      <c r="F33" s="20">
        <f t="shared" si="9"/>
        <v>2501</v>
      </c>
      <c r="G33" s="19">
        <f t="shared" si="9"/>
        <v>2501.5</v>
      </c>
      <c r="H33" s="18">
        <f t="shared" si="9"/>
        <v>2501.25</v>
      </c>
      <c r="I33" s="20">
        <f t="shared" si="9"/>
        <v>2535</v>
      </c>
      <c r="J33" s="19">
        <f t="shared" si="9"/>
        <v>2540</v>
      </c>
      <c r="K33" s="18">
        <f t="shared" si="9"/>
        <v>2537.5</v>
      </c>
      <c r="L33" s="20">
        <f t="shared" si="9"/>
        <v>2555</v>
      </c>
      <c r="M33" s="19">
        <f t="shared" si="9"/>
        <v>2560</v>
      </c>
      <c r="N33" s="18">
        <f t="shared" si="9"/>
        <v>2557.5</v>
      </c>
      <c r="O33" s="20">
        <f t="shared" si="9"/>
        <v>2555</v>
      </c>
      <c r="P33" s="19">
        <f t="shared" si="9"/>
        <v>2560</v>
      </c>
      <c r="Q33" s="18">
        <f t="shared" si="9"/>
        <v>2557.5</v>
      </c>
      <c r="R33" s="17">
        <f t="shared" si="9"/>
        <v>2474</v>
      </c>
      <c r="S33" s="16">
        <f t="shared" si="9"/>
        <v>1.2122999999999999</v>
      </c>
      <c r="T33" s="15">
        <f t="shared" si="9"/>
        <v>1.0203</v>
      </c>
      <c r="U33" s="14">
        <f t="shared" si="9"/>
        <v>154.05000000000001</v>
      </c>
      <c r="V33" s="13">
        <f t="shared" si="9"/>
        <v>1978.4603111288391</v>
      </c>
      <c r="W33" s="13">
        <f t="shared" si="9"/>
        <v>2003.1910650179495</v>
      </c>
      <c r="X33" s="13">
        <f t="shared" si="9"/>
        <v>2382.0958601479206</v>
      </c>
      <c r="Y33" s="12">
        <f t="shared" si="9"/>
        <v>1.2116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 activeCell="V9" sqref="V9:W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45659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45659</v>
      </c>
      <c r="C9" s="44">
        <v>2926</v>
      </c>
      <c r="D9" s="43">
        <v>2926.5</v>
      </c>
      <c r="E9" s="42">
        <f t="shared" ref="E9:E30" si="0">AVERAGE(C9:D9)</f>
        <v>2926.25</v>
      </c>
      <c r="F9" s="44">
        <v>2951</v>
      </c>
      <c r="G9" s="43">
        <v>2951.5</v>
      </c>
      <c r="H9" s="42">
        <f t="shared" ref="H9:H30" si="1">AVERAGE(F9:G9)</f>
        <v>2951.25</v>
      </c>
      <c r="I9" s="44">
        <v>2878</v>
      </c>
      <c r="J9" s="43">
        <v>2883</v>
      </c>
      <c r="K9" s="42">
        <f t="shared" ref="K9:K30" si="2">AVERAGE(I9:J9)</f>
        <v>2880.5</v>
      </c>
      <c r="L9" s="44">
        <v>2663</v>
      </c>
      <c r="M9" s="43">
        <v>2668</v>
      </c>
      <c r="N9" s="42">
        <f t="shared" ref="N9:N30" si="3">AVERAGE(L9:M9)</f>
        <v>2665.5</v>
      </c>
      <c r="O9" s="44">
        <v>2663</v>
      </c>
      <c r="P9" s="43">
        <v>2668</v>
      </c>
      <c r="Q9" s="42">
        <f t="shared" ref="Q9:Q30" si="4">AVERAGE(O9:P9)</f>
        <v>2665.5</v>
      </c>
      <c r="R9" s="50">
        <v>2926.5</v>
      </c>
      <c r="S9" s="49">
        <v>1.242</v>
      </c>
      <c r="T9" s="51">
        <v>1.0318000000000001</v>
      </c>
      <c r="U9" s="48">
        <v>157.09</v>
      </c>
      <c r="V9" s="41">
        <f>R9/S9</f>
        <v>2356.2801932367151</v>
      </c>
      <c r="W9" s="41">
        <f>G9/S9</f>
        <v>2376.4090177133658</v>
      </c>
      <c r="X9" s="47">
        <f t="shared" ref="X9:X30" si="5">R9/T9</f>
        <v>2836.3054855592168</v>
      </c>
      <c r="Y9" s="46">
        <v>1.2412000000000001</v>
      </c>
    </row>
    <row r="10" spans="1:25" x14ac:dyDescent="0.2">
      <c r="B10" s="45">
        <v>45660</v>
      </c>
      <c r="C10" s="44">
        <v>2864</v>
      </c>
      <c r="D10" s="43">
        <v>2864.5</v>
      </c>
      <c r="E10" s="42">
        <f t="shared" si="0"/>
        <v>2864.25</v>
      </c>
      <c r="F10" s="44">
        <v>2890</v>
      </c>
      <c r="G10" s="43">
        <v>2892</v>
      </c>
      <c r="H10" s="42">
        <f t="shared" si="1"/>
        <v>2891</v>
      </c>
      <c r="I10" s="44">
        <v>2830</v>
      </c>
      <c r="J10" s="43">
        <v>2835</v>
      </c>
      <c r="K10" s="42">
        <f t="shared" si="2"/>
        <v>2832.5</v>
      </c>
      <c r="L10" s="44">
        <v>2615</v>
      </c>
      <c r="M10" s="43">
        <v>2620</v>
      </c>
      <c r="N10" s="42">
        <f t="shared" si="3"/>
        <v>2617.5</v>
      </c>
      <c r="O10" s="44">
        <v>2615</v>
      </c>
      <c r="P10" s="43">
        <v>2620</v>
      </c>
      <c r="Q10" s="42">
        <f t="shared" si="4"/>
        <v>2617.5</v>
      </c>
      <c r="R10" s="50">
        <v>2864.5</v>
      </c>
      <c r="S10" s="49">
        <v>1.2407999999999999</v>
      </c>
      <c r="T10" s="49">
        <v>1.0296000000000001</v>
      </c>
      <c r="U10" s="48">
        <v>157.16999999999999</v>
      </c>
      <c r="V10" s="41">
        <f t="shared" ref="V10:V30" si="6">R10/S10</f>
        <v>2308.5912314635721</v>
      </c>
      <c r="W10" s="41">
        <f t="shared" ref="W10:W30" si="7">G10/S10</f>
        <v>2330.7543520309478</v>
      </c>
      <c r="X10" s="47">
        <f t="shared" si="5"/>
        <v>2782.1484071484069</v>
      </c>
      <c r="Y10" s="46">
        <v>1.24</v>
      </c>
    </row>
    <row r="11" spans="1:25" x14ac:dyDescent="0.2">
      <c r="B11" s="45">
        <v>45663</v>
      </c>
      <c r="C11" s="44">
        <v>2878.5</v>
      </c>
      <c r="D11" s="43">
        <v>2879</v>
      </c>
      <c r="E11" s="42">
        <f t="shared" si="0"/>
        <v>2878.75</v>
      </c>
      <c r="F11" s="44">
        <v>2920</v>
      </c>
      <c r="G11" s="43">
        <v>2922</v>
      </c>
      <c r="H11" s="42">
        <f t="shared" si="1"/>
        <v>2921</v>
      </c>
      <c r="I11" s="44">
        <v>2868</v>
      </c>
      <c r="J11" s="43">
        <v>2873</v>
      </c>
      <c r="K11" s="42">
        <f t="shared" si="2"/>
        <v>2870.5</v>
      </c>
      <c r="L11" s="44">
        <v>2653</v>
      </c>
      <c r="M11" s="43">
        <v>2658</v>
      </c>
      <c r="N11" s="42">
        <f t="shared" si="3"/>
        <v>2655.5</v>
      </c>
      <c r="O11" s="44">
        <v>2653</v>
      </c>
      <c r="P11" s="43">
        <v>2658</v>
      </c>
      <c r="Q11" s="42">
        <f t="shared" si="4"/>
        <v>2655.5</v>
      </c>
      <c r="R11" s="50">
        <v>2879</v>
      </c>
      <c r="S11" s="49">
        <v>1.2535000000000001</v>
      </c>
      <c r="T11" s="49">
        <v>1.0410999999999999</v>
      </c>
      <c r="U11" s="48">
        <v>156.79</v>
      </c>
      <c r="V11" s="41">
        <f t="shared" si="6"/>
        <v>2296.7690466693257</v>
      </c>
      <c r="W11" s="41">
        <f t="shared" si="7"/>
        <v>2331.0729956122855</v>
      </c>
      <c r="X11" s="47">
        <f t="shared" si="5"/>
        <v>2765.3443473249449</v>
      </c>
      <c r="Y11" s="46">
        <v>1.2526999999999999</v>
      </c>
    </row>
    <row r="12" spans="1:25" x14ac:dyDescent="0.2">
      <c r="B12" s="45">
        <v>45664</v>
      </c>
      <c r="C12" s="44">
        <v>2843</v>
      </c>
      <c r="D12" s="43">
        <v>2844</v>
      </c>
      <c r="E12" s="42">
        <f t="shared" si="0"/>
        <v>2843.5</v>
      </c>
      <c r="F12" s="44">
        <v>2884.5</v>
      </c>
      <c r="G12" s="43">
        <v>2885</v>
      </c>
      <c r="H12" s="42">
        <f t="shared" si="1"/>
        <v>2884.75</v>
      </c>
      <c r="I12" s="44">
        <v>2852</v>
      </c>
      <c r="J12" s="43">
        <v>2857</v>
      </c>
      <c r="K12" s="42">
        <f t="shared" si="2"/>
        <v>2854.5</v>
      </c>
      <c r="L12" s="44">
        <v>2637</v>
      </c>
      <c r="M12" s="43">
        <v>2642</v>
      </c>
      <c r="N12" s="42">
        <f t="shared" si="3"/>
        <v>2639.5</v>
      </c>
      <c r="O12" s="44">
        <v>2637</v>
      </c>
      <c r="P12" s="43">
        <v>2642</v>
      </c>
      <c r="Q12" s="42">
        <f t="shared" si="4"/>
        <v>2639.5</v>
      </c>
      <c r="R12" s="50">
        <v>2844</v>
      </c>
      <c r="S12" s="49">
        <v>1.2526999999999999</v>
      </c>
      <c r="T12" s="49">
        <v>1.0389999999999999</v>
      </c>
      <c r="U12" s="48">
        <v>157.75</v>
      </c>
      <c r="V12" s="41">
        <f t="shared" si="6"/>
        <v>2270.2961602937658</v>
      </c>
      <c r="W12" s="41">
        <f t="shared" si="7"/>
        <v>2303.0254649956096</v>
      </c>
      <c r="X12" s="47">
        <f t="shared" si="5"/>
        <v>2737.2473532242543</v>
      </c>
      <c r="Y12" s="46">
        <v>1.2519</v>
      </c>
    </row>
    <row r="13" spans="1:25" x14ac:dyDescent="0.2">
      <c r="B13" s="45">
        <v>45665</v>
      </c>
      <c r="C13" s="44">
        <v>2797</v>
      </c>
      <c r="D13" s="43">
        <v>2798</v>
      </c>
      <c r="E13" s="42">
        <f t="shared" si="0"/>
        <v>2797.5</v>
      </c>
      <c r="F13" s="44">
        <v>2838</v>
      </c>
      <c r="G13" s="43">
        <v>2840</v>
      </c>
      <c r="H13" s="42">
        <f t="shared" si="1"/>
        <v>2839</v>
      </c>
      <c r="I13" s="44">
        <v>2813</v>
      </c>
      <c r="J13" s="43">
        <v>2818</v>
      </c>
      <c r="K13" s="42">
        <f t="shared" si="2"/>
        <v>2815.5</v>
      </c>
      <c r="L13" s="44">
        <v>2733</v>
      </c>
      <c r="M13" s="43">
        <v>2738</v>
      </c>
      <c r="N13" s="42">
        <f t="shared" si="3"/>
        <v>2735.5</v>
      </c>
      <c r="O13" s="44">
        <v>2733</v>
      </c>
      <c r="P13" s="43">
        <v>2738</v>
      </c>
      <c r="Q13" s="42">
        <f t="shared" si="4"/>
        <v>2735.5</v>
      </c>
      <c r="R13" s="50">
        <v>2798</v>
      </c>
      <c r="S13" s="49">
        <v>1.2337</v>
      </c>
      <c r="T13" s="49">
        <v>1.0283</v>
      </c>
      <c r="U13" s="48">
        <v>158.51</v>
      </c>
      <c r="V13" s="41">
        <f t="shared" si="6"/>
        <v>2267.9743859933533</v>
      </c>
      <c r="W13" s="41">
        <f t="shared" si="7"/>
        <v>2302.0183188781712</v>
      </c>
      <c r="X13" s="47">
        <f t="shared" si="5"/>
        <v>2720.9958183409512</v>
      </c>
      <c r="Y13" s="46">
        <v>1.2329000000000001</v>
      </c>
    </row>
    <row r="14" spans="1:25" x14ac:dyDescent="0.2">
      <c r="B14" s="45">
        <v>45666</v>
      </c>
      <c r="C14" s="44">
        <v>2820.5</v>
      </c>
      <c r="D14" s="43">
        <v>2821</v>
      </c>
      <c r="E14" s="42">
        <f t="shared" si="0"/>
        <v>2820.75</v>
      </c>
      <c r="F14" s="44">
        <v>2854</v>
      </c>
      <c r="G14" s="43">
        <v>2856</v>
      </c>
      <c r="H14" s="42">
        <f t="shared" si="1"/>
        <v>2855</v>
      </c>
      <c r="I14" s="44">
        <v>2818</v>
      </c>
      <c r="J14" s="43">
        <v>2823</v>
      </c>
      <c r="K14" s="42">
        <f t="shared" si="2"/>
        <v>2820.5</v>
      </c>
      <c r="L14" s="44">
        <v>2738</v>
      </c>
      <c r="M14" s="43">
        <v>2743</v>
      </c>
      <c r="N14" s="42">
        <f t="shared" si="3"/>
        <v>2740.5</v>
      </c>
      <c r="O14" s="44">
        <v>2738</v>
      </c>
      <c r="P14" s="43">
        <v>2743</v>
      </c>
      <c r="Q14" s="42">
        <f t="shared" si="4"/>
        <v>2740.5</v>
      </c>
      <c r="R14" s="50">
        <v>2821</v>
      </c>
      <c r="S14" s="49">
        <v>1.2294</v>
      </c>
      <c r="T14" s="49">
        <v>1.0304</v>
      </c>
      <c r="U14" s="48">
        <v>157.75</v>
      </c>
      <c r="V14" s="41">
        <f t="shared" si="6"/>
        <v>2294.615259476167</v>
      </c>
      <c r="W14" s="41">
        <f t="shared" si="7"/>
        <v>2323.0844314299657</v>
      </c>
      <c r="X14" s="47">
        <f t="shared" si="5"/>
        <v>2737.771739130435</v>
      </c>
      <c r="Y14" s="46">
        <v>1.2286999999999999</v>
      </c>
    </row>
    <row r="15" spans="1:25" x14ac:dyDescent="0.2">
      <c r="B15" s="45">
        <v>45667</v>
      </c>
      <c r="C15" s="44">
        <v>2856</v>
      </c>
      <c r="D15" s="43">
        <v>2856.5</v>
      </c>
      <c r="E15" s="42">
        <f t="shared" si="0"/>
        <v>2856.25</v>
      </c>
      <c r="F15" s="44">
        <v>2894</v>
      </c>
      <c r="G15" s="43">
        <v>2895</v>
      </c>
      <c r="H15" s="42">
        <f t="shared" si="1"/>
        <v>2894.5</v>
      </c>
      <c r="I15" s="44">
        <v>2847</v>
      </c>
      <c r="J15" s="43">
        <v>2852</v>
      </c>
      <c r="K15" s="42">
        <f t="shared" si="2"/>
        <v>2849.5</v>
      </c>
      <c r="L15" s="44">
        <v>2767</v>
      </c>
      <c r="M15" s="43">
        <v>2772</v>
      </c>
      <c r="N15" s="42">
        <f t="shared" si="3"/>
        <v>2769.5</v>
      </c>
      <c r="O15" s="44">
        <v>2767</v>
      </c>
      <c r="P15" s="43">
        <v>2772</v>
      </c>
      <c r="Q15" s="42">
        <f t="shared" si="4"/>
        <v>2769.5</v>
      </c>
      <c r="R15" s="50">
        <v>2856.5</v>
      </c>
      <c r="S15" s="49">
        <v>1.2317</v>
      </c>
      <c r="T15" s="49">
        <v>1.0306</v>
      </c>
      <c r="U15" s="48">
        <v>158</v>
      </c>
      <c r="V15" s="41">
        <f t="shared" si="6"/>
        <v>2319.1523910043029</v>
      </c>
      <c r="W15" s="41">
        <f t="shared" si="7"/>
        <v>2350.410002435658</v>
      </c>
      <c r="X15" s="47">
        <f t="shared" si="5"/>
        <v>2771.6863962740154</v>
      </c>
      <c r="Y15" s="46">
        <v>1.2310000000000001</v>
      </c>
    </row>
    <row r="16" spans="1:25" x14ac:dyDescent="0.2">
      <c r="B16" s="45">
        <v>45670</v>
      </c>
      <c r="C16" s="44">
        <v>2838.5</v>
      </c>
      <c r="D16" s="43">
        <v>2839</v>
      </c>
      <c r="E16" s="42">
        <f t="shared" si="0"/>
        <v>2838.75</v>
      </c>
      <c r="F16" s="44">
        <v>2885</v>
      </c>
      <c r="G16" s="43">
        <v>2886</v>
      </c>
      <c r="H16" s="42">
        <f t="shared" si="1"/>
        <v>2885.5</v>
      </c>
      <c r="I16" s="44">
        <v>2833</v>
      </c>
      <c r="J16" s="43">
        <v>2838</v>
      </c>
      <c r="K16" s="42">
        <f t="shared" si="2"/>
        <v>2835.5</v>
      </c>
      <c r="L16" s="44">
        <v>2753</v>
      </c>
      <c r="M16" s="43">
        <v>2758</v>
      </c>
      <c r="N16" s="42">
        <f t="shared" si="3"/>
        <v>2755.5</v>
      </c>
      <c r="O16" s="44">
        <v>2753</v>
      </c>
      <c r="P16" s="43">
        <v>2758</v>
      </c>
      <c r="Q16" s="42">
        <f t="shared" si="4"/>
        <v>2755.5</v>
      </c>
      <c r="R16" s="50">
        <v>2839</v>
      </c>
      <c r="S16" s="49">
        <v>1.2122999999999999</v>
      </c>
      <c r="T16" s="49">
        <v>1.0203</v>
      </c>
      <c r="U16" s="48">
        <v>157.03</v>
      </c>
      <c r="V16" s="41">
        <f t="shared" si="6"/>
        <v>2341.82958013693</v>
      </c>
      <c r="W16" s="41">
        <f t="shared" si="7"/>
        <v>2380.5988616679042</v>
      </c>
      <c r="X16" s="47">
        <f t="shared" si="5"/>
        <v>2782.5149465843378</v>
      </c>
      <c r="Y16" s="46">
        <v>1.2116</v>
      </c>
    </row>
    <row r="17" spans="2:25" x14ac:dyDescent="0.2">
      <c r="B17" s="45">
        <v>45671</v>
      </c>
      <c r="C17" s="44">
        <v>2830.5</v>
      </c>
      <c r="D17" s="43">
        <v>2831</v>
      </c>
      <c r="E17" s="42">
        <f t="shared" si="0"/>
        <v>2830.75</v>
      </c>
      <c r="F17" s="44">
        <v>2870</v>
      </c>
      <c r="G17" s="43">
        <v>2872</v>
      </c>
      <c r="H17" s="42">
        <f t="shared" si="1"/>
        <v>2871</v>
      </c>
      <c r="I17" s="44">
        <v>2833</v>
      </c>
      <c r="J17" s="43">
        <v>2838</v>
      </c>
      <c r="K17" s="42">
        <f t="shared" si="2"/>
        <v>2835.5</v>
      </c>
      <c r="L17" s="44">
        <v>2753</v>
      </c>
      <c r="M17" s="43">
        <v>2758</v>
      </c>
      <c r="N17" s="42">
        <f t="shared" si="3"/>
        <v>2755.5</v>
      </c>
      <c r="O17" s="44">
        <v>2753</v>
      </c>
      <c r="P17" s="43">
        <v>2758</v>
      </c>
      <c r="Q17" s="42">
        <f t="shared" si="4"/>
        <v>2755.5</v>
      </c>
      <c r="R17" s="50">
        <v>2831</v>
      </c>
      <c r="S17" s="49">
        <v>1.2163999999999999</v>
      </c>
      <c r="T17" s="49">
        <v>1.0247999999999999</v>
      </c>
      <c r="U17" s="48">
        <v>157.87</v>
      </c>
      <c r="V17" s="41">
        <f t="shared" si="6"/>
        <v>2327.3594212430121</v>
      </c>
      <c r="W17" s="41">
        <f t="shared" si="7"/>
        <v>2361.0654390003292</v>
      </c>
      <c r="X17" s="47">
        <f t="shared" si="5"/>
        <v>2762.4902419984387</v>
      </c>
      <c r="Y17" s="46">
        <v>1.2157</v>
      </c>
    </row>
    <row r="18" spans="2:25" x14ac:dyDescent="0.2">
      <c r="B18" s="45">
        <v>45672</v>
      </c>
      <c r="C18" s="44">
        <v>2791</v>
      </c>
      <c r="D18" s="43">
        <v>2792</v>
      </c>
      <c r="E18" s="42">
        <f t="shared" si="0"/>
        <v>2791.5</v>
      </c>
      <c r="F18" s="44">
        <v>2828</v>
      </c>
      <c r="G18" s="43">
        <v>2829</v>
      </c>
      <c r="H18" s="42">
        <f t="shared" si="1"/>
        <v>2828.5</v>
      </c>
      <c r="I18" s="44">
        <v>2795</v>
      </c>
      <c r="J18" s="43">
        <v>2800</v>
      </c>
      <c r="K18" s="42">
        <f t="shared" si="2"/>
        <v>2797.5</v>
      </c>
      <c r="L18" s="44">
        <v>2715</v>
      </c>
      <c r="M18" s="43">
        <v>2720</v>
      </c>
      <c r="N18" s="42">
        <f t="shared" si="3"/>
        <v>2717.5</v>
      </c>
      <c r="O18" s="44">
        <v>2715</v>
      </c>
      <c r="P18" s="43">
        <v>2720</v>
      </c>
      <c r="Q18" s="42">
        <f t="shared" si="4"/>
        <v>2717.5</v>
      </c>
      <c r="R18" s="50">
        <v>2792</v>
      </c>
      <c r="S18" s="49">
        <v>1.2214</v>
      </c>
      <c r="T18" s="49">
        <v>1.03</v>
      </c>
      <c r="U18" s="48">
        <v>156.97999999999999</v>
      </c>
      <c r="V18" s="41">
        <f t="shared" si="6"/>
        <v>2285.9014245947274</v>
      </c>
      <c r="W18" s="41">
        <f t="shared" si="7"/>
        <v>2316.1945308662189</v>
      </c>
      <c r="X18" s="47">
        <f t="shared" si="5"/>
        <v>2710.6796116504852</v>
      </c>
      <c r="Y18" s="46">
        <v>1.2208000000000001</v>
      </c>
    </row>
    <row r="19" spans="2:25" x14ac:dyDescent="0.2">
      <c r="B19" s="45">
        <v>45673</v>
      </c>
      <c r="C19" s="44">
        <v>2823.5</v>
      </c>
      <c r="D19" s="43">
        <v>2824</v>
      </c>
      <c r="E19" s="42">
        <f t="shared" si="0"/>
        <v>2823.75</v>
      </c>
      <c r="F19" s="44">
        <v>2862</v>
      </c>
      <c r="G19" s="43">
        <v>2863</v>
      </c>
      <c r="H19" s="42">
        <f t="shared" si="1"/>
        <v>2862.5</v>
      </c>
      <c r="I19" s="44">
        <v>2835</v>
      </c>
      <c r="J19" s="43">
        <v>2840</v>
      </c>
      <c r="K19" s="42">
        <f t="shared" si="2"/>
        <v>2837.5</v>
      </c>
      <c r="L19" s="44">
        <v>2755</v>
      </c>
      <c r="M19" s="43">
        <v>2760</v>
      </c>
      <c r="N19" s="42">
        <f t="shared" si="3"/>
        <v>2757.5</v>
      </c>
      <c r="O19" s="44">
        <v>2755</v>
      </c>
      <c r="P19" s="43">
        <v>2760</v>
      </c>
      <c r="Q19" s="42">
        <f t="shared" si="4"/>
        <v>2757.5</v>
      </c>
      <c r="R19" s="50">
        <v>2824</v>
      </c>
      <c r="S19" s="49">
        <v>1.2198</v>
      </c>
      <c r="T19" s="49">
        <v>1.0271999999999999</v>
      </c>
      <c r="U19" s="48">
        <v>156.12</v>
      </c>
      <c r="V19" s="41">
        <f t="shared" si="6"/>
        <v>2315.1336284636827</v>
      </c>
      <c r="W19" s="41">
        <f t="shared" si="7"/>
        <v>2347.1060829644202</v>
      </c>
      <c r="X19" s="47">
        <f t="shared" si="5"/>
        <v>2749.2211838006233</v>
      </c>
      <c r="Y19" s="46">
        <v>1.2192000000000001</v>
      </c>
    </row>
    <row r="20" spans="2:25" x14ac:dyDescent="0.2">
      <c r="B20" s="45">
        <v>45674</v>
      </c>
      <c r="C20" s="44">
        <v>2882</v>
      </c>
      <c r="D20" s="43">
        <v>2884</v>
      </c>
      <c r="E20" s="42">
        <f t="shared" si="0"/>
        <v>2883</v>
      </c>
      <c r="F20" s="44">
        <v>2922</v>
      </c>
      <c r="G20" s="43">
        <v>2923</v>
      </c>
      <c r="H20" s="42">
        <f t="shared" si="1"/>
        <v>2922.5</v>
      </c>
      <c r="I20" s="44">
        <v>2893</v>
      </c>
      <c r="J20" s="43">
        <v>2898</v>
      </c>
      <c r="K20" s="42">
        <f t="shared" si="2"/>
        <v>2895.5</v>
      </c>
      <c r="L20" s="44">
        <v>2813</v>
      </c>
      <c r="M20" s="43">
        <v>2818</v>
      </c>
      <c r="N20" s="42">
        <f t="shared" si="3"/>
        <v>2815.5</v>
      </c>
      <c r="O20" s="44">
        <v>2813</v>
      </c>
      <c r="P20" s="43">
        <v>2818</v>
      </c>
      <c r="Q20" s="42">
        <f t="shared" si="4"/>
        <v>2815.5</v>
      </c>
      <c r="R20" s="50">
        <v>2884</v>
      </c>
      <c r="S20" s="49">
        <v>1.2188000000000001</v>
      </c>
      <c r="T20" s="49">
        <v>1.0293000000000001</v>
      </c>
      <c r="U20" s="48">
        <v>155.72999999999999</v>
      </c>
      <c r="V20" s="41">
        <f t="shared" si="6"/>
        <v>2366.2618969478171</v>
      </c>
      <c r="W20" s="41">
        <f t="shared" si="7"/>
        <v>2398.2605841811614</v>
      </c>
      <c r="X20" s="47">
        <f t="shared" si="5"/>
        <v>2801.9042067424461</v>
      </c>
      <c r="Y20" s="46">
        <v>1.2181999999999999</v>
      </c>
    </row>
    <row r="21" spans="2:25" x14ac:dyDescent="0.2">
      <c r="B21" s="45">
        <v>45677</v>
      </c>
      <c r="C21" s="44">
        <v>2890</v>
      </c>
      <c r="D21" s="43">
        <v>2891</v>
      </c>
      <c r="E21" s="42">
        <f t="shared" si="0"/>
        <v>2890.5</v>
      </c>
      <c r="F21" s="44">
        <v>2932</v>
      </c>
      <c r="G21" s="43">
        <v>2933</v>
      </c>
      <c r="H21" s="42">
        <f t="shared" si="1"/>
        <v>2932.5</v>
      </c>
      <c r="I21" s="44">
        <v>2905</v>
      </c>
      <c r="J21" s="43">
        <v>2910</v>
      </c>
      <c r="K21" s="42">
        <f t="shared" si="2"/>
        <v>2907.5</v>
      </c>
      <c r="L21" s="44">
        <v>2825</v>
      </c>
      <c r="M21" s="43">
        <v>2830</v>
      </c>
      <c r="N21" s="42">
        <f t="shared" si="3"/>
        <v>2827.5</v>
      </c>
      <c r="O21" s="44">
        <v>2825</v>
      </c>
      <c r="P21" s="43">
        <v>2830</v>
      </c>
      <c r="Q21" s="42">
        <f t="shared" si="4"/>
        <v>2827.5</v>
      </c>
      <c r="R21" s="50">
        <v>2891</v>
      </c>
      <c r="S21" s="49">
        <v>1.2198</v>
      </c>
      <c r="T21" s="49">
        <v>1.0321</v>
      </c>
      <c r="U21" s="48">
        <v>156.38</v>
      </c>
      <c r="V21" s="41">
        <f t="shared" si="6"/>
        <v>2370.0606656828991</v>
      </c>
      <c r="W21" s="41">
        <f t="shared" si="7"/>
        <v>2404.4925397606166</v>
      </c>
      <c r="X21" s="47">
        <f t="shared" si="5"/>
        <v>2801.085166166069</v>
      </c>
      <c r="Y21" s="46">
        <v>1.2192000000000001</v>
      </c>
    </row>
    <row r="22" spans="2:25" x14ac:dyDescent="0.2">
      <c r="B22" s="45">
        <v>45678</v>
      </c>
      <c r="C22" s="44">
        <v>2886.5</v>
      </c>
      <c r="D22" s="43">
        <v>2887</v>
      </c>
      <c r="E22" s="42">
        <f t="shared" si="0"/>
        <v>2886.75</v>
      </c>
      <c r="F22" s="44">
        <v>2928</v>
      </c>
      <c r="G22" s="43">
        <v>2930</v>
      </c>
      <c r="H22" s="42">
        <f t="shared" si="1"/>
        <v>2929</v>
      </c>
      <c r="I22" s="44">
        <v>2903</v>
      </c>
      <c r="J22" s="43">
        <v>2908</v>
      </c>
      <c r="K22" s="42">
        <f t="shared" si="2"/>
        <v>2905.5</v>
      </c>
      <c r="L22" s="44">
        <v>2825</v>
      </c>
      <c r="M22" s="43">
        <v>2830</v>
      </c>
      <c r="N22" s="42">
        <f t="shared" si="3"/>
        <v>2827.5</v>
      </c>
      <c r="O22" s="44">
        <v>2825</v>
      </c>
      <c r="P22" s="43">
        <v>2830</v>
      </c>
      <c r="Q22" s="42">
        <f t="shared" si="4"/>
        <v>2827.5</v>
      </c>
      <c r="R22" s="50">
        <v>2887</v>
      </c>
      <c r="S22" s="49">
        <v>1.2244999999999999</v>
      </c>
      <c r="T22" s="49">
        <v>1.0355000000000001</v>
      </c>
      <c r="U22" s="48">
        <v>155.83000000000001</v>
      </c>
      <c r="V22" s="41">
        <f t="shared" si="6"/>
        <v>2357.697019191507</v>
      </c>
      <c r="W22" s="41">
        <f t="shared" si="7"/>
        <v>2392.8133932217233</v>
      </c>
      <c r="X22" s="47">
        <f t="shared" si="5"/>
        <v>2788.0251086431672</v>
      </c>
      <c r="Y22" s="46">
        <v>1.224</v>
      </c>
    </row>
    <row r="23" spans="2:25" x14ac:dyDescent="0.2">
      <c r="B23" s="45">
        <v>45679</v>
      </c>
      <c r="C23" s="44">
        <v>2851</v>
      </c>
      <c r="D23" s="43">
        <v>2851.5</v>
      </c>
      <c r="E23" s="42">
        <f t="shared" si="0"/>
        <v>2851.25</v>
      </c>
      <c r="F23" s="44">
        <v>2897</v>
      </c>
      <c r="G23" s="43">
        <v>2899</v>
      </c>
      <c r="H23" s="42">
        <f t="shared" si="1"/>
        <v>2898</v>
      </c>
      <c r="I23" s="44">
        <v>2880</v>
      </c>
      <c r="J23" s="43">
        <v>2885</v>
      </c>
      <c r="K23" s="42">
        <f t="shared" si="2"/>
        <v>2882.5</v>
      </c>
      <c r="L23" s="44">
        <v>2800</v>
      </c>
      <c r="M23" s="43">
        <v>2805</v>
      </c>
      <c r="N23" s="42">
        <f t="shared" si="3"/>
        <v>2802.5</v>
      </c>
      <c r="O23" s="44">
        <v>2800</v>
      </c>
      <c r="P23" s="43">
        <v>2805</v>
      </c>
      <c r="Q23" s="42">
        <f t="shared" si="4"/>
        <v>2802.5</v>
      </c>
      <c r="R23" s="50">
        <v>2851.5</v>
      </c>
      <c r="S23" s="49">
        <v>1.2356</v>
      </c>
      <c r="T23" s="49">
        <v>1.0439000000000001</v>
      </c>
      <c r="U23" s="48">
        <v>155.82</v>
      </c>
      <c r="V23" s="41">
        <f t="shared" si="6"/>
        <v>2307.7856911621884</v>
      </c>
      <c r="W23" s="41">
        <f t="shared" si="7"/>
        <v>2346.2285529297505</v>
      </c>
      <c r="X23" s="47">
        <f t="shared" si="5"/>
        <v>2731.5834850081424</v>
      </c>
      <c r="Y23" s="46">
        <v>1.2351000000000001</v>
      </c>
    </row>
    <row r="24" spans="2:25" x14ac:dyDescent="0.2">
      <c r="B24" s="45">
        <v>45680</v>
      </c>
      <c r="C24" s="44">
        <v>2817.5</v>
      </c>
      <c r="D24" s="43">
        <v>2818</v>
      </c>
      <c r="E24" s="42">
        <f t="shared" si="0"/>
        <v>2817.75</v>
      </c>
      <c r="F24" s="44">
        <v>2864</v>
      </c>
      <c r="G24" s="43">
        <v>2865</v>
      </c>
      <c r="H24" s="42">
        <f t="shared" si="1"/>
        <v>2864.5</v>
      </c>
      <c r="I24" s="44">
        <v>2870</v>
      </c>
      <c r="J24" s="43">
        <v>2875</v>
      </c>
      <c r="K24" s="42">
        <f t="shared" si="2"/>
        <v>2872.5</v>
      </c>
      <c r="L24" s="44">
        <v>2793</v>
      </c>
      <c r="M24" s="43">
        <v>2798</v>
      </c>
      <c r="N24" s="42">
        <f t="shared" si="3"/>
        <v>2795.5</v>
      </c>
      <c r="O24" s="44">
        <v>2793</v>
      </c>
      <c r="P24" s="43">
        <v>2798</v>
      </c>
      <c r="Q24" s="42">
        <f t="shared" si="4"/>
        <v>2795.5</v>
      </c>
      <c r="R24" s="50">
        <v>2818</v>
      </c>
      <c r="S24" s="49">
        <v>1.2316</v>
      </c>
      <c r="T24" s="49">
        <v>1.0404</v>
      </c>
      <c r="U24" s="48">
        <v>156.41</v>
      </c>
      <c r="V24" s="41">
        <f t="shared" si="6"/>
        <v>2288.0805456316984</v>
      </c>
      <c r="W24" s="41">
        <f t="shared" si="7"/>
        <v>2326.2422864566415</v>
      </c>
      <c r="X24" s="47">
        <f t="shared" si="5"/>
        <v>2708.5736255286429</v>
      </c>
      <c r="Y24" s="46">
        <v>1.2311000000000001</v>
      </c>
    </row>
    <row r="25" spans="2:25" x14ac:dyDescent="0.2">
      <c r="B25" s="45">
        <v>45681</v>
      </c>
      <c r="C25" s="44">
        <v>2821</v>
      </c>
      <c r="D25" s="43">
        <v>2821.5</v>
      </c>
      <c r="E25" s="42">
        <f t="shared" si="0"/>
        <v>2821.25</v>
      </c>
      <c r="F25" s="44">
        <v>2867</v>
      </c>
      <c r="G25" s="43">
        <v>2868</v>
      </c>
      <c r="H25" s="42">
        <f t="shared" si="1"/>
        <v>2867.5</v>
      </c>
      <c r="I25" s="44">
        <v>2892</v>
      </c>
      <c r="J25" s="43">
        <v>2897</v>
      </c>
      <c r="K25" s="42">
        <f t="shared" si="2"/>
        <v>2894.5</v>
      </c>
      <c r="L25" s="44">
        <v>2813</v>
      </c>
      <c r="M25" s="43">
        <v>2818</v>
      </c>
      <c r="N25" s="42">
        <f t="shared" si="3"/>
        <v>2815.5</v>
      </c>
      <c r="O25" s="44">
        <v>2813</v>
      </c>
      <c r="P25" s="43">
        <v>2818</v>
      </c>
      <c r="Q25" s="42">
        <f t="shared" si="4"/>
        <v>2815.5</v>
      </c>
      <c r="R25" s="50">
        <v>2821.5</v>
      </c>
      <c r="S25" s="49">
        <v>1.2410000000000001</v>
      </c>
      <c r="T25" s="49">
        <v>1.0474000000000001</v>
      </c>
      <c r="U25" s="48">
        <v>156.46</v>
      </c>
      <c r="V25" s="41">
        <f t="shared" si="6"/>
        <v>2273.5697018533438</v>
      </c>
      <c r="W25" s="41">
        <f t="shared" si="7"/>
        <v>2311.0394842868654</v>
      </c>
      <c r="X25" s="47">
        <f t="shared" si="5"/>
        <v>2693.8132518617526</v>
      </c>
      <c r="Y25" s="46">
        <v>1.2404999999999999</v>
      </c>
    </row>
    <row r="26" spans="2:25" x14ac:dyDescent="0.2">
      <c r="B26" s="45">
        <v>45684</v>
      </c>
      <c r="C26" s="44">
        <v>2790.5</v>
      </c>
      <c r="D26" s="43">
        <v>2791</v>
      </c>
      <c r="E26" s="42">
        <f t="shared" si="0"/>
        <v>2790.75</v>
      </c>
      <c r="F26" s="44">
        <v>2838</v>
      </c>
      <c r="G26" s="43">
        <v>2839</v>
      </c>
      <c r="H26" s="42">
        <f t="shared" si="1"/>
        <v>2838.5</v>
      </c>
      <c r="I26" s="44">
        <v>2872</v>
      </c>
      <c r="J26" s="43">
        <v>2877</v>
      </c>
      <c r="K26" s="42">
        <f t="shared" si="2"/>
        <v>2874.5</v>
      </c>
      <c r="L26" s="44">
        <v>2793</v>
      </c>
      <c r="M26" s="43">
        <v>2798</v>
      </c>
      <c r="N26" s="42">
        <f t="shared" si="3"/>
        <v>2795.5</v>
      </c>
      <c r="O26" s="44">
        <v>2793</v>
      </c>
      <c r="P26" s="43">
        <v>2798</v>
      </c>
      <c r="Q26" s="42">
        <f t="shared" si="4"/>
        <v>2795.5</v>
      </c>
      <c r="R26" s="50">
        <v>2791</v>
      </c>
      <c r="S26" s="49">
        <v>1.2513000000000001</v>
      </c>
      <c r="T26" s="49">
        <v>1.0522</v>
      </c>
      <c r="U26" s="48">
        <v>154.05000000000001</v>
      </c>
      <c r="V26" s="41">
        <f t="shared" si="6"/>
        <v>2230.480300487493</v>
      </c>
      <c r="W26" s="41">
        <f t="shared" si="7"/>
        <v>2268.8404059777831</v>
      </c>
      <c r="X26" s="47">
        <f t="shared" si="5"/>
        <v>2652.5375403915605</v>
      </c>
      <c r="Y26" s="46">
        <v>1.2507999999999999</v>
      </c>
    </row>
    <row r="27" spans="2:25" x14ac:dyDescent="0.2">
      <c r="B27" s="45">
        <v>45685</v>
      </c>
      <c r="C27" s="44">
        <v>2746</v>
      </c>
      <c r="D27" s="43">
        <v>2746.5</v>
      </c>
      <c r="E27" s="42">
        <f t="shared" si="0"/>
        <v>2746.25</v>
      </c>
      <c r="F27" s="44">
        <v>2795</v>
      </c>
      <c r="G27" s="43">
        <v>2796</v>
      </c>
      <c r="H27" s="42">
        <f t="shared" si="1"/>
        <v>2795.5</v>
      </c>
      <c r="I27" s="44">
        <v>2832</v>
      </c>
      <c r="J27" s="43">
        <v>2837</v>
      </c>
      <c r="K27" s="42">
        <f t="shared" si="2"/>
        <v>2834.5</v>
      </c>
      <c r="L27" s="44">
        <v>2753</v>
      </c>
      <c r="M27" s="43">
        <v>2758</v>
      </c>
      <c r="N27" s="42">
        <f t="shared" si="3"/>
        <v>2755.5</v>
      </c>
      <c r="O27" s="44">
        <v>2753</v>
      </c>
      <c r="P27" s="43">
        <v>2758</v>
      </c>
      <c r="Q27" s="42">
        <f t="shared" si="4"/>
        <v>2755.5</v>
      </c>
      <c r="R27" s="50">
        <v>2746.5</v>
      </c>
      <c r="S27" s="49">
        <v>1.2426999999999999</v>
      </c>
      <c r="T27" s="49">
        <v>1.042</v>
      </c>
      <c r="U27" s="48">
        <v>155.28</v>
      </c>
      <c r="V27" s="41">
        <f t="shared" si="6"/>
        <v>2210.1070250261528</v>
      </c>
      <c r="W27" s="41">
        <f t="shared" si="7"/>
        <v>2249.9396475416434</v>
      </c>
      <c r="X27" s="47">
        <f t="shared" si="5"/>
        <v>2635.7965451055661</v>
      </c>
      <c r="Y27" s="46">
        <v>1.2422</v>
      </c>
    </row>
    <row r="28" spans="2:25" x14ac:dyDescent="0.2">
      <c r="B28" s="45">
        <v>45686</v>
      </c>
      <c r="C28" s="44">
        <v>2720</v>
      </c>
      <c r="D28" s="43">
        <v>2720.5</v>
      </c>
      <c r="E28" s="42">
        <f t="shared" si="0"/>
        <v>2720.25</v>
      </c>
      <c r="F28" s="44">
        <v>2771</v>
      </c>
      <c r="G28" s="43">
        <v>2773</v>
      </c>
      <c r="H28" s="42">
        <f t="shared" si="1"/>
        <v>2772</v>
      </c>
      <c r="I28" s="44">
        <v>2823</v>
      </c>
      <c r="J28" s="43">
        <v>2828</v>
      </c>
      <c r="K28" s="42">
        <f t="shared" si="2"/>
        <v>2825.5</v>
      </c>
      <c r="L28" s="44">
        <v>2773</v>
      </c>
      <c r="M28" s="43">
        <v>2778</v>
      </c>
      <c r="N28" s="42">
        <f t="shared" si="3"/>
        <v>2775.5</v>
      </c>
      <c r="O28" s="44">
        <v>2773</v>
      </c>
      <c r="P28" s="43">
        <v>2778</v>
      </c>
      <c r="Q28" s="42">
        <f t="shared" si="4"/>
        <v>2775.5</v>
      </c>
      <c r="R28" s="50">
        <v>2720.5</v>
      </c>
      <c r="S28" s="49">
        <v>1.2425999999999999</v>
      </c>
      <c r="T28" s="49">
        <v>1.0404</v>
      </c>
      <c r="U28" s="48">
        <v>155.37</v>
      </c>
      <c r="V28" s="41">
        <f t="shared" si="6"/>
        <v>2189.3610172219542</v>
      </c>
      <c r="W28" s="41">
        <f t="shared" si="7"/>
        <v>2231.6111379365848</v>
      </c>
      <c r="X28" s="47">
        <f t="shared" si="5"/>
        <v>2614.8596693579393</v>
      </c>
      <c r="Y28" s="46">
        <v>1.2421</v>
      </c>
    </row>
    <row r="29" spans="2:25" x14ac:dyDescent="0.2">
      <c r="B29" s="45">
        <v>45687</v>
      </c>
      <c r="C29" s="44">
        <v>2755</v>
      </c>
      <c r="D29" s="43">
        <v>2756</v>
      </c>
      <c r="E29" s="42">
        <f t="shared" si="0"/>
        <v>2755.5</v>
      </c>
      <c r="F29" s="44">
        <v>2804</v>
      </c>
      <c r="G29" s="43">
        <v>2806</v>
      </c>
      <c r="H29" s="42">
        <f t="shared" si="1"/>
        <v>2805</v>
      </c>
      <c r="I29" s="44">
        <v>2855</v>
      </c>
      <c r="J29" s="43">
        <v>2860</v>
      </c>
      <c r="K29" s="42">
        <f t="shared" si="2"/>
        <v>2857.5</v>
      </c>
      <c r="L29" s="44">
        <v>2815</v>
      </c>
      <c r="M29" s="43">
        <v>2820</v>
      </c>
      <c r="N29" s="42">
        <f t="shared" si="3"/>
        <v>2817.5</v>
      </c>
      <c r="O29" s="44">
        <v>2815</v>
      </c>
      <c r="P29" s="43">
        <v>2820</v>
      </c>
      <c r="Q29" s="42">
        <f t="shared" si="4"/>
        <v>2817.5</v>
      </c>
      <c r="R29" s="50">
        <v>2756</v>
      </c>
      <c r="S29" s="49">
        <v>1.2438</v>
      </c>
      <c r="T29" s="49">
        <v>1.0404</v>
      </c>
      <c r="U29" s="48">
        <v>154.16</v>
      </c>
      <c r="V29" s="41">
        <f t="shared" si="6"/>
        <v>2215.7903199871362</v>
      </c>
      <c r="W29" s="41">
        <f t="shared" si="7"/>
        <v>2255.9897089564238</v>
      </c>
      <c r="X29" s="47">
        <f t="shared" si="5"/>
        <v>2648.9811610918878</v>
      </c>
      <c r="Y29" s="46">
        <v>1.2434000000000001</v>
      </c>
    </row>
    <row r="30" spans="2:25" x14ac:dyDescent="0.2">
      <c r="B30" s="45">
        <v>45688</v>
      </c>
      <c r="C30" s="44">
        <v>2710.5</v>
      </c>
      <c r="D30" s="43">
        <v>2711</v>
      </c>
      <c r="E30" s="42">
        <f t="shared" si="0"/>
        <v>2710.75</v>
      </c>
      <c r="F30" s="44">
        <v>2762</v>
      </c>
      <c r="G30" s="43">
        <v>2763</v>
      </c>
      <c r="H30" s="42">
        <f t="shared" si="1"/>
        <v>2762.5</v>
      </c>
      <c r="I30" s="44">
        <v>2812</v>
      </c>
      <c r="J30" s="43">
        <v>2817</v>
      </c>
      <c r="K30" s="42">
        <f t="shared" si="2"/>
        <v>2814.5</v>
      </c>
      <c r="L30" s="44">
        <v>2773</v>
      </c>
      <c r="M30" s="43">
        <v>2778</v>
      </c>
      <c r="N30" s="42">
        <f t="shared" si="3"/>
        <v>2775.5</v>
      </c>
      <c r="O30" s="44">
        <v>2773</v>
      </c>
      <c r="P30" s="43">
        <v>2778</v>
      </c>
      <c r="Q30" s="42">
        <f t="shared" si="4"/>
        <v>2775.5</v>
      </c>
      <c r="R30" s="50">
        <v>2711</v>
      </c>
      <c r="S30" s="49">
        <v>1.242</v>
      </c>
      <c r="T30" s="49">
        <v>1.0383</v>
      </c>
      <c r="U30" s="48">
        <v>154.83000000000001</v>
      </c>
      <c r="V30" s="41">
        <f t="shared" si="6"/>
        <v>2182.7697262479869</v>
      </c>
      <c r="W30" s="41">
        <f t="shared" si="7"/>
        <v>2224.6376811594205</v>
      </c>
      <c r="X30" s="47">
        <f t="shared" si="5"/>
        <v>2610.9987479533852</v>
      </c>
      <c r="Y30" s="46">
        <v>1.2416</v>
      </c>
    </row>
    <row r="31" spans="2:25" x14ac:dyDescent="0.2">
      <c r="B31" s="40" t="s">
        <v>11</v>
      </c>
      <c r="C31" s="39">
        <f>ROUND(AVERAGE(C9:C30),2)</f>
        <v>2824.48</v>
      </c>
      <c r="D31" s="38">
        <f>ROUND(AVERAGE(D9:D30),2)</f>
        <v>2825.16</v>
      </c>
      <c r="E31" s="37">
        <f>ROUND(AVERAGE(C31:D31),2)</f>
        <v>2824.82</v>
      </c>
      <c r="F31" s="39">
        <f>ROUND(AVERAGE(F9:F30),2)</f>
        <v>2866.2</v>
      </c>
      <c r="G31" s="38">
        <f>ROUND(AVERAGE(G9:G30),2)</f>
        <v>2867.57</v>
      </c>
      <c r="H31" s="37">
        <f>ROUND(AVERAGE(F31:G31),2)</f>
        <v>2866.89</v>
      </c>
      <c r="I31" s="39">
        <f>ROUND(AVERAGE(I9:I30),2)</f>
        <v>2851.77</v>
      </c>
      <c r="J31" s="38">
        <f>ROUND(AVERAGE(J9:J30),2)</f>
        <v>2856.77</v>
      </c>
      <c r="K31" s="37">
        <f>ROUND(AVERAGE(I31:J31),2)</f>
        <v>2854.27</v>
      </c>
      <c r="L31" s="39">
        <f>ROUND(AVERAGE(L9:L30),2)</f>
        <v>2752.64</v>
      </c>
      <c r="M31" s="38">
        <f>ROUND(AVERAGE(M9:M30),2)</f>
        <v>2757.64</v>
      </c>
      <c r="N31" s="37">
        <f>ROUND(AVERAGE(L31:M31),2)</f>
        <v>2755.14</v>
      </c>
      <c r="O31" s="39">
        <f>ROUND(AVERAGE(O9:O30),2)</f>
        <v>2752.64</v>
      </c>
      <c r="P31" s="38">
        <f>ROUND(AVERAGE(P9:P30),2)</f>
        <v>2757.64</v>
      </c>
      <c r="Q31" s="37">
        <f>ROUND(AVERAGE(O31:P31),2)</f>
        <v>2755.14</v>
      </c>
      <c r="R31" s="36">
        <f>ROUND(AVERAGE(R9:R30),2)</f>
        <v>2825.16</v>
      </c>
      <c r="S31" s="35">
        <f>ROUND(AVERAGE(S9:S30),4)</f>
        <v>1.234</v>
      </c>
      <c r="T31" s="34">
        <f>ROUND(AVERAGE(T9:T30),4)</f>
        <v>1.0351999999999999</v>
      </c>
      <c r="U31" s="115">
        <f>ROUND(AVERAGE(U9:U30),2)</f>
        <v>156.43</v>
      </c>
      <c r="V31" s="33">
        <f>AVERAGE(V9:V30)</f>
        <v>2289.8121196370785</v>
      </c>
      <c r="W31" s="33">
        <f>AVERAGE(W9:W30)</f>
        <v>2324.174314545613</v>
      </c>
      <c r="X31" s="33">
        <f>AVERAGE(X9:X30)</f>
        <v>2729.2983654039399</v>
      </c>
      <c r="Y31" s="32">
        <f>AVERAGE(Y9:Y30)</f>
        <v>1.233359090909091</v>
      </c>
    </row>
    <row r="32" spans="2:25" x14ac:dyDescent="0.2">
      <c r="B32" s="31" t="s">
        <v>12</v>
      </c>
      <c r="C32" s="30">
        <f t="shared" ref="C32:Y32" si="8">MAX(C9:C30)</f>
        <v>2926</v>
      </c>
      <c r="D32" s="29">
        <f t="shared" si="8"/>
        <v>2926.5</v>
      </c>
      <c r="E32" s="28">
        <f t="shared" si="8"/>
        <v>2926.25</v>
      </c>
      <c r="F32" s="30">
        <f t="shared" si="8"/>
        <v>2951</v>
      </c>
      <c r="G32" s="29">
        <f t="shared" si="8"/>
        <v>2951.5</v>
      </c>
      <c r="H32" s="28">
        <f t="shared" si="8"/>
        <v>2951.25</v>
      </c>
      <c r="I32" s="30">
        <f t="shared" si="8"/>
        <v>2905</v>
      </c>
      <c r="J32" s="29">
        <f t="shared" si="8"/>
        <v>2910</v>
      </c>
      <c r="K32" s="28">
        <f t="shared" si="8"/>
        <v>2907.5</v>
      </c>
      <c r="L32" s="30">
        <f t="shared" si="8"/>
        <v>2825</v>
      </c>
      <c r="M32" s="29">
        <f t="shared" si="8"/>
        <v>2830</v>
      </c>
      <c r="N32" s="28">
        <f t="shared" si="8"/>
        <v>2827.5</v>
      </c>
      <c r="O32" s="30">
        <f t="shared" si="8"/>
        <v>2825</v>
      </c>
      <c r="P32" s="29">
        <f t="shared" si="8"/>
        <v>2830</v>
      </c>
      <c r="Q32" s="28">
        <f t="shared" si="8"/>
        <v>2827.5</v>
      </c>
      <c r="R32" s="27">
        <f t="shared" si="8"/>
        <v>2926.5</v>
      </c>
      <c r="S32" s="26">
        <f t="shared" si="8"/>
        <v>1.2535000000000001</v>
      </c>
      <c r="T32" s="25">
        <f t="shared" si="8"/>
        <v>1.0522</v>
      </c>
      <c r="U32" s="24">
        <f t="shared" si="8"/>
        <v>158.51</v>
      </c>
      <c r="V32" s="23">
        <f t="shared" si="8"/>
        <v>2370.0606656828991</v>
      </c>
      <c r="W32" s="23">
        <f t="shared" si="8"/>
        <v>2404.4925397606166</v>
      </c>
      <c r="X32" s="23">
        <f t="shared" si="8"/>
        <v>2836.3054855592168</v>
      </c>
      <c r="Y32" s="22">
        <f t="shared" si="8"/>
        <v>1.2526999999999999</v>
      </c>
    </row>
    <row r="33" spans="2:25" ht="13.5" thickBot="1" x14ac:dyDescent="0.25">
      <c r="B33" s="21" t="s">
        <v>13</v>
      </c>
      <c r="C33" s="20">
        <f t="shared" ref="C33:Y33" si="9">MIN(C9:C30)</f>
        <v>2710.5</v>
      </c>
      <c r="D33" s="19">
        <f t="shared" si="9"/>
        <v>2711</v>
      </c>
      <c r="E33" s="18">
        <f t="shared" si="9"/>
        <v>2710.75</v>
      </c>
      <c r="F33" s="20">
        <f t="shared" si="9"/>
        <v>2762</v>
      </c>
      <c r="G33" s="19">
        <f t="shared" si="9"/>
        <v>2763</v>
      </c>
      <c r="H33" s="18">
        <f t="shared" si="9"/>
        <v>2762.5</v>
      </c>
      <c r="I33" s="20">
        <f t="shared" si="9"/>
        <v>2795</v>
      </c>
      <c r="J33" s="19">
        <f t="shared" si="9"/>
        <v>2800</v>
      </c>
      <c r="K33" s="18">
        <f t="shared" si="9"/>
        <v>2797.5</v>
      </c>
      <c r="L33" s="20">
        <f t="shared" si="9"/>
        <v>2615</v>
      </c>
      <c r="M33" s="19">
        <f t="shared" si="9"/>
        <v>2620</v>
      </c>
      <c r="N33" s="18">
        <f t="shared" si="9"/>
        <v>2617.5</v>
      </c>
      <c r="O33" s="20">
        <f t="shared" si="9"/>
        <v>2615</v>
      </c>
      <c r="P33" s="19">
        <f t="shared" si="9"/>
        <v>2620</v>
      </c>
      <c r="Q33" s="18">
        <f t="shared" si="9"/>
        <v>2617.5</v>
      </c>
      <c r="R33" s="17">
        <f t="shared" si="9"/>
        <v>2711</v>
      </c>
      <c r="S33" s="16">
        <f t="shared" si="9"/>
        <v>1.2122999999999999</v>
      </c>
      <c r="T33" s="15">
        <f t="shared" si="9"/>
        <v>1.0203</v>
      </c>
      <c r="U33" s="14">
        <f t="shared" si="9"/>
        <v>154.05000000000001</v>
      </c>
      <c r="V33" s="13">
        <f t="shared" si="9"/>
        <v>2182.7697262479869</v>
      </c>
      <c r="W33" s="13">
        <f t="shared" si="9"/>
        <v>2224.6376811594205</v>
      </c>
      <c r="X33" s="13">
        <f t="shared" si="9"/>
        <v>2610.9987479533852</v>
      </c>
      <c r="Y33" s="12">
        <f t="shared" si="9"/>
        <v>1.2116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45659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45659</v>
      </c>
      <c r="C9" s="44">
        <v>1914</v>
      </c>
      <c r="D9" s="43">
        <v>1915</v>
      </c>
      <c r="E9" s="42">
        <f t="shared" ref="E9:E30" si="0">AVERAGE(C9:D9)</f>
        <v>1914.5</v>
      </c>
      <c r="F9" s="44">
        <v>1942</v>
      </c>
      <c r="G9" s="43">
        <v>1944</v>
      </c>
      <c r="H9" s="42">
        <f t="shared" ref="H9:H30" si="1">AVERAGE(F9:G9)</f>
        <v>1943</v>
      </c>
      <c r="I9" s="44">
        <v>2040</v>
      </c>
      <c r="J9" s="43">
        <v>2045</v>
      </c>
      <c r="K9" s="42">
        <f t="shared" ref="K9:K30" si="2">AVERAGE(I9:J9)</f>
        <v>2042.5</v>
      </c>
      <c r="L9" s="44">
        <v>2105</v>
      </c>
      <c r="M9" s="43">
        <v>2110</v>
      </c>
      <c r="N9" s="42">
        <f t="shared" ref="N9:N30" si="3">AVERAGE(L9:M9)</f>
        <v>2107.5</v>
      </c>
      <c r="O9" s="44">
        <v>2120</v>
      </c>
      <c r="P9" s="43">
        <v>2125</v>
      </c>
      <c r="Q9" s="42">
        <f t="shared" ref="Q9:Q30" si="4">AVERAGE(O9:P9)</f>
        <v>2122.5</v>
      </c>
      <c r="R9" s="50">
        <v>1915</v>
      </c>
      <c r="S9" s="49">
        <v>1.242</v>
      </c>
      <c r="T9" s="51">
        <v>1.0318000000000001</v>
      </c>
      <c r="U9" s="48">
        <v>157.09</v>
      </c>
      <c r="V9" s="41">
        <v>1541.87</v>
      </c>
      <c r="W9" s="41">
        <v>1566.23</v>
      </c>
      <c r="X9" s="47">
        <f t="shared" ref="X9:X30" si="5">R9/T9</f>
        <v>1855.9798410544679</v>
      </c>
      <c r="Y9" s="46">
        <v>1.2412000000000001</v>
      </c>
    </row>
    <row r="10" spans="1:25" x14ac:dyDescent="0.2">
      <c r="B10" s="45">
        <v>45660</v>
      </c>
      <c r="C10" s="44">
        <v>1897</v>
      </c>
      <c r="D10" s="43">
        <v>1898</v>
      </c>
      <c r="E10" s="42">
        <f t="shared" si="0"/>
        <v>1897.5</v>
      </c>
      <c r="F10" s="44">
        <v>1927.5</v>
      </c>
      <c r="G10" s="43">
        <v>1928</v>
      </c>
      <c r="H10" s="42">
        <f t="shared" si="1"/>
        <v>1927.75</v>
      </c>
      <c r="I10" s="44">
        <v>2025</v>
      </c>
      <c r="J10" s="43">
        <v>2030</v>
      </c>
      <c r="K10" s="42">
        <f t="shared" si="2"/>
        <v>2027.5</v>
      </c>
      <c r="L10" s="44">
        <v>2090</v>
      </c>
      <c r="M10" s="43">
        <v>2095</v>
      </c>
      <c r="N10" s="42">
        <f t="shared" si="3"/>
        <v>2092.5</v>
      </c>
      <c r="O10" s="44">
        <v>2105</v>
      </c>
      <c r="P10" s="43">
        <v>2110</v>
      </c>
      <c r="Q10" s="42">
        <f t="shared" si="4"/>
        <v>2107.5</v>
      </c>
      <c r="R10" s="50">
        <v>1898</v>
      </c>
      <c r="S10" s="49">
        <v>1.2407999999999999</v>
      </c>
      <c r="T10" s="49">
        <v>1.0296000000000001</v>
      </c>
      <c r="U10" s="48">
        <v>157.16999999999999</v>
      </c>
      <c r="V10" s="41">
        <v>1529.66</v>
      </c>
      <c r="W10" s="41">
        <v>1554.84</v>
      </c>
      <c r="X10" s="47">
        <f t="shared" si="5"/>
        <v>1843.4343434343434</v>
      </c>
      <c r="Y10" s="46">
        <v>1.24</v>
      </c>
    </row>
    <row r="11" spans="1:25" x14ac:dyDescent="0.2">
      <c r="B11" s="45">
        <v>45663</v>
      </c>
      <c r="C11" s="44">
        <v>1917</v>
      </c>
      <c r="D11" s="43">
        <v>1918</v>
      </c>
      <c r="E11" s="42">
        <f t="shared" si="0"/>
        <v>1917.5</v>
      </c>
      <c r="F11" s="44">
        <v>1953</v>
      </c>
      <c r="G11" s="43">
        <v>1954</v>
      </c>
      <c r="H11" s="42">
        <f t="shared" si="1"/>
        <v>1953.5</v>
      </c>
      <c r="I11" s="44">
        <v>2050</v>
      </c>
      <c r="J11" s="43">
        <v>2055</v>
      </c>
      <c r="K11" s="42">
        <f t="shared" si="2"/>
        <v>2052.5</v>
      </c>
      <c r="L11" s="44">
        <v>2115</v>
      </c>
      <c r="M11" s="43">
        <v>2120</v>
      </c>
      <c r="N11" s="42">
        <f t="shared" si="3"/>
        <v>2117.5</v>
      </c>
      <c r="O11" s="44">
        <v>2130</v>
      </c>
      <c r="P11" s="43">
        <v>2135</v>
      </c>
      <c r="Q11" s="42">
        <f t="shared" si="4"/>
        <v>2132.5</v>
      </c>
      <c r="R11" s="50">
        <v>1918</v>
      </c>
      <c r="S11" s="49">
        <v>1.2535000000000001</v>
      </c>
      <c r="T11" s="49">
        <v>1.0410999999999999</v>
      </c>
      <c r="U11" s="48">
        <v>156.79</v>
      </c>
      <c r="V11" s="41">
        <v>1530.12</v>
      </c>
      <c r="W11" s="41">
        <v>1559.83</v>
      </c>
      <c r="X11" s="47">
        <f t="shared" si="5"/>
        <v>1842.2822015176257</v>
      </c>
      <c r="Y11" s="46">
        <v>1.2526999999999999</v>
      </c>
    </row>
    <row r="12" spans="1:25" x14ac:dyDescent="0.2">
      <c r="B12" s="45">
        <v>45664</v>
      </c>
      <c r="C12" s="44">
        <v>1906.5</v>
      </c>
      <c r="D12" s="43">
        <v>1907</v>
      </c>
      <c r="E12" s="42">
        <f t="shared" si="0"/>
        <v>1906.75</v>
      </c>
      <c r="F12" s="44">
        <v>1939.5</v>
      </c>
      <c r="G12" s="43">
        <v>1940</v>
      </c>
      <c r="H12" s="42">
        <f t="shared" si="1"/>
        <v>1939.75</v>
      </c>
      <c r="I12" s="44">
        <v>2038</v>
      </c>
      <c r="J12" s="43">
        <v>2043</v>
      </c>
      <c r="K12" s="42">
        <f t="shared" si="2"/>
        <v>2040.5</v>
      </c>
      <c r="L12" s="44">
        <v>2103</v>
      </c>
      <c r="M12" s="43">
        <v>2108</v>
      </c>
      <c r="N12" s="42">
        <f t="shared" si="3"/>
        <v>2105.5</v>
      </c>
      <c r="O12" s="44">
        <v>2118</v>
      </c>
      <c r="P12" s="43">
        <v>2123</v>
      </c>
      <c r="Q12" s="42">
        <f t="shared" si="4"/>
        <v>2120.5</v>
      </c>
      <c r="R12" s="50">
        <v>1907</v>
      </c>
      <c r="S12" s="49">
        <v>1.2526999999999999</v>
      </c>
      <c r="T12" s="49">
        <v>1.0389999999999999</v>
      </c>
      <c r="U12" s="48">
        <v>157.75</v>
      </c>
      <c r="V12" s="41">
        <v>1522.31</v>
      </c>
      <c r="W12" s="41">
        <v>1549.64</v>
      </c>
      <c r="X12" s="47">
        <f t="shared" si="5"/>
        <v>1835.4186717998077</v>
      </c>
      <c r="Y12" s="46">
        <v>1.2519</v>
      </c>
    </row>
    <row r="13" spans="1:25" x14ac:dyDescent="0.2">
      <c r="B13" s="45">
        <v>45665</v>
      </c>
      <c r="C13" s="44">
        <v>1918</v>
      </c>
      <c r="D13" s="43">
        <v>1920</v>
      </c>
      <c r="E13" s="42">
        <f t="shared" si="0"/>
        <v>1919</v>
      </c>
      <c r="F13" s="44">
        <v>1953.5</v>
      </c>
      <c r="G13" s="43">
        <v>1954</v>
      </c>
      <c r="H13" s="42">
        <f t="shared" si="1"/>
        <v>1953.75</v>
      </c>
      <c r="I13" s="44">
        <v>2050</v>
      </c>
      <c r="J13" s="43">
        <v>2055</v>
      </c>
      <c r="K13" s="42">
        <f t="shared" si="2"/>
        <v>2052.5</v>
      </c>
      <c r="L13" s="44">
        <v>2115</v>
      </c>
      <c r="M13" s="43">
        <v>2120</v>
      </c>
      <c r="N13" s="42">
        <f t="shared" si="3"/>
        <v>2117.5</v>
      </c>
      <c r="O13" s="44">
        <v>2130</v>
      </c>
      <c r="P13" s="43">
        <v>2135</v>
      </c>
      <c r="Q13" s="42">
        <f t="shared" si="4"/>
        <v>2132.5</v>
      </c>
      <c r="R13" s="50">
        <v>1920</v>
      </c>
      <c r="S13" s="49">
        <v>1.2337</v>
      </c>
      <c r="T13" s="49">
        <v>1.0283</v>
      </c>
      <c r="U13" s="48">
        <v>158.51</v>
      </c>
      <c r="V13" s="41">
        <v>1556.29</v>
      </c>
      <c r="W13" s="41">
        <v>1584.88</v>
      </c>
      <c r="X13" s="47">
        <f t="shared" si="5"/>
        <v>1867.1593892832832</v>
      </c>
      <c r="Y13" s="46">
        <v>1.2329000000000001</v>
      </c>
    </row>
    <row r="14" spans="1:25" x14ac:dyDescent="0.2">
      <c r="B14" s="45">
        <v>45666</v>
      </c>
      <c r="C14" s="44">
        <v>1906</v>
      </c>
      <c r="D14" s="43">
        <v>1907</v>
      </c>
      <c r="E14" s="42">
        <f t="shared" si="0"/>
        <v>1906.5</v>
      </c>
      <c r="F14" s="44">
        <v>1936</v>
      </c>
      <c r="G14" s="43">
        <v>1937</v>
      </c>
      <c r="H14" s="42">
        <f t="shared" si="1"/>
        <v>1936.5</v>
      </c>
      <c r="I14" s="44">
        <v>2033</v>
      </c>
      <c r="J14" s="43">
        <v>2038</v>
      </c>
      <c r="K14" s="42">
        <f t="shared" si="2"/>
        <v>2035.5</v>
      </c>
      <c r="L14" s="44">
        <v>2098</v>
      </c>
      <c r="M14" s="43">
        <v>2103</v>
      </c>
      <c r="N14" s="42">
        <f t="shared" si="3"/>
        <v>2100.5</v>
      </c>
      <c r="O14" s="44">
        <v>2113</v>
      </c>
      <c r="P14" s="43">
        <v>2118</v>
      </c>
      <c r="Q14" s="42">
        <f t="shared" si="4"/>
        <v>2115.5</v>
      </c>
      <c r="R14" s="50">
        <v>1907</v>
      </c>
      <c r="S14" s="49">
        <v>1.2294</v>
      </c>
      <c r="T14" s="49">
        <v>1.0304</v>
      </c>
      <c r="U14" s="48">
        <v>157.75</v>
      </c>
      <c r="V14" s="41">
        <v>1551.16</v>
      </c>
      <c r="W14" s="41">
        <v>1576.46</v>
      </c>
      <c r="X14" s="47">
        <f t="shared" si="5"/>
        <v>1850.7375776397516</v>
      </c>
      <c r="Y14" s="46">
        <v>1.2286999999999999</v>
      </c>
    </row>
    <row r="15" spans="1:25" x14ac:dyDescent="0.2">
      <c r="B15" s="45">
        <v>45667</v>
      </c>
      <c r="C15" s="44">
        <v>1948</v>
      </c>
      <c r="D15" s="43">
        <v>1949</v>
      </c>
      <c r="E15" s="42">
        <f t="shared" si="0"/>
        <v>1948.5</v>
      </c>
      <c r="F15" s="44">
        <v>1967</v>
      </c>
      <c r="G15" s="43">
        <v>1969</v>
      </c>
      <c r="H15" s="42">
        <f t="shared" si="1"/>
        <v>1968</v>
      </c>
      <c r="I15" s="44">
        <v>2063</v>
      </c>
      <c r="J15" s="43">
        <v>2068</v>
      </c>
      <c r="K15" s="42">
        <f t="shared" si="2"/>
        <v>2065.5</v>
      </c>
      <c r="L15" s="44">
        <v>2128</v>
      </c>
      <c r="M15" s="43">
        <v>2133</v>
      </c>
      <c r="N15" s="42">
        <f t="shared" si="3"/>
        <v>2130.5</v>
      </c>
      <c r="O15" s="44">
        <v>2143</v>
      </c>
      <c r="P15" s="43">
        <v>2148</v>
      </c>
      <c r="Q15" s="42">
        <f t="shared" si="4"/>
        <v>2145.5</v>
      </c>
      <c r="R15" s="50">
        <v>1949</v>
      </c>
      <c r="S15" s="49">
        <v>1.2317</v>
      </c>
      <c r="T15" s="49">
        <v>1.0306</v>
      </c>
      <c r="U15" s="48">
        <v>158</v>
      </c>
      <c r="V15" s="41">
        <v>1582.37</v>
      </c>
      <c r="W15" s="41">
        <v>1599.51</v>
      </c>
      <c r="X15" s="47">
        <f t="shared" si="5"/>
        <v>1891.1313797787698</v>
      </c>
      <c r="Y15" s="46">
        <v>1.2310000000000001</v>
      </c>
    </row>
    <row r="16" spans="1:25" x14ac:dyDescent="0.2">
      <c r="B16" s="45">
        <v>45670</v>
      </c>
      <c r="C16" s="44">
        <v>1925.5</v>
      </c>
      <c r="D16" s="43">
        <v>1926</v>
      </c>
      <c r="E16" s="42">
        <f t="shared" si="0"/>
        <v>1925.75</v>
      </c>
      <c r="F16" s="44">
        <v>1958</v>
      </c>
      <c r="G16" s="43">
        <v>1959</v>
      </c>
      <c r="H16" s="42">
        <f t="shared" si="1"/>
        <v>1958.5</v>
      </c>
      <c r="I16" s="44">
        <v>2057</v>
      </c>
      <c r="J16" s="43">
        <v>2062</v>
      </c>
      <c r="K16" s="42">
        <f t="shared" si="2"/>
        <v>2059.5</v>
      </c>
      <c r="L16" s="44">
        <v>2122</v>
      </c>
      <c r="M16" s="43">
        <v>2127</v>
      </c>
      <c r="N16" s="42">
        <f t="shared" si="3"/>
        <v>2124.5</v>
      </c>
      <c r="O16" s="44">
        <v>2137</v>
      </c>
      <c r="P16" s="43">
        <v>2142</v>
      </c>
      <c r="Q16" s="42">
        <f t="shared" si="4"/>
        <v>2139.5</v>
      </c>
      <c r="R16" s="50">
        <v>1926</v>
      </c>
      <c r="S16" s="49">
        <v>1.2122999999999999</v>
      </c>
      <c r="T16" s="49">
        <v>1.0203</v>
      </c>
      <c r="U16" s="48">
        <v>157.03</v>
      </c>
      <c r="V16" s="41">
        <v>1588.72</v>
      </c>
      <c r="W16" s="41">
        <v>1616.87</v>
      </c>
      <c r="X16" s="47">
        <f t="shared" si="5"/>
        <v>1887.6800940899736</v>
      </c>
      <c r="Y16" s="46">
        <v>1.2116</v>
      </c>
    </row>
    <row r="17" spans="2:25" x14ac:dyDescent="0.2">
      <c r="B17" s="45">
        <v>45671</v>
      </c>
      <c r="C17" s="44">
        <v>1914</v>
      </c>
      <c r="D17" s="43">
        <v>1914.5</v>
      </c>
      <c r="E17" s="42">
        <f t="shared" si="0"/>
        <v>1914.25</v>
      </c>
      <c r="F17" s="44">
        <v>1944</v>
      </c>
      <c r="G17" s="43">
        <v>1945</v>
      </c>
      <c r="H17" s="42">
        <f t="shared" si="1"/>
        <v>1944.5</v>
      </c>
      <c r="I17" s="44">
        <v>2053</v>
      </c>
      <c r="J17" s="43">
        <v>2058</v>
      </c>
      <c r="K17" s="42">
        <f t="shared" si="2"/>
        <v>2055.5</v>
      </c>
      <c r="L17" s="44">
        <v>2118</v>
      </c>
      <c r="M17" s="43">
        <v>2123</v>
      </c>
      <c r="N17" s="42">
        <f t="shared" si="3"/>
        <v>2120.5</v>
      </c>
      <c r="O17" s="44">
        <v>2133</v>
      </c>
      <c r="P17" s="43">
        <v>2138</v>
      </c>
      <c r="Q17" s="42">
        <f t="shared" si="4"/>
        <v>2135.5</v>
      </c>
      <c r="R17" s="50">
        <v>1914.5</v>
      </c>
      <c r="S17" s="49">
        <v>1.2163999999999999</v>
      </c>
      <c r="T17" s="49">
        <v>1.0247999999999999</v>
      </c>
      <c r="U17" s="48">
        <v>157.87</v>
      </c>
      <c r="V17" s="41">
        <v>1573.91</v>
      </c>
      <c r="W17" s="41">
        <v>1599.9</v>
      </c>
      <c r="X17" s="47">
        <f t="shared" si="5"/>
        <v>1868.1693989071039</v>
      </c>
      <c r="Y17" s="46">
        <v>1.2157</v>
      </c>
    </row>
    <row r="18" spans="2:25" x14ac:dyDescent="0.2">
      <c r="B18" s="45">
        <v>45672</v>
      </c>
      <c r="C18" s="44">
        <v>1905</v>
      </c>
      <c r="D18" s="43">
        <v>1907</v>
      </c>
      <c r="E18" s="42">
        <f t="shared" si="0"/>
        <v>1906</v>
      </c>
      <c r="F18" s="44">
        <v>1937</v>
      </c>
      <c r="G18" s="43">
        <v>1938</v>
      </c>
      <c r="H18" s="42">
        <f t="shared" si="1"/>
        <v>1937.5</v>
      </c>
      <c r="I18" s="44">
        <v>2048</v>
      </c>
      <c r="J18" s="43">
        <v>2053</v>
      </c>
      <c r="K18" s="42">
        <f t="shared" si="2"/>
        <v>2050.5</v>
      </c>
      <c r="L18" s="44">
        <v>2113</v>
      </c>
      <c r="M18" s="43">
        <v>2118</v>
      </c>
      <c r="N18" s="42">
        <f t="shared" si="3"/>
        <v>2115.5</v>
      </c>
      <c r="O18" s="44">
        <v>2128</v>
      </c>
      <c r="P18" s="43">
        <v>2133</v>
      </c>
      <c r="Q18" s="42">
        <f t="shared" si="4"/>
        <v>2130.5</v>
      </c>
      <c r="R18" s="50">
        <v>1907</v>
      </c>
      <c r="S18" s="49">
        <v>1.2214</v>
      </c>
      <c r="T18" s="49">
        <v>1.03</v>
      </c>
      <c r="U18" s="48">
        <v>156.97999999999999</v>
      </c>
      <c r="V18" s="41">
        <v>1561.32</v>
      </c>
      <c r="W18" s="41">
        <v>1587.48</v>
      </c>
      <c r="X18" s="47">
        <f t="shared" si="5"/>
        <v>1851.4563106796115</v>
      </c>
      <c r="Y18" s="46">
        <v>1.2208000000000001</v>
      </c>
    </row>
    <row r="19" spans="2:25" x14ac:dyDescent="0.2">
      <c r="B19" s="45">
        <v>45673</v>
      </c>
      <c r="C19" s="44">
        <v>1928</v>
      </c>
      <c r="D19" s="43">
        <v>1930</v>
      </c>
      <c r="E19" s="42">
        <f t="shared" si="0"/>
        <v>1929</v>
      </c>
      <c r="F19" s="44">
        <v>1958</v>
      </c>
      <c r="G19" s="43">
        <v>1959</v>
      </c>
      <c r="H19" s="42">
        <f t="shared" si="1"/>
        <v>1958.5</v>
      </c>
      <c r="I19" s="44">
        <v>2068</v>
      </c>
      <c r="J19" s="43">
        <v>2073</v>
      </c>
      <c r="K19" s="42">
        <f t="shared" si="2"/>
        <v>2070.5</v>
      </c>
      <c r="L19" s="44">
        <v>2133</v>
      </c>
      <c r="M19" s="43">
        <v>2138</v>
      </c>
      <c r="N19" s="42">
        <f t="shared" si="3"/>
        <v>2135.5</v>
      </c>
      <c r="O19" s="44">
        <v>2148</v>
      </c>
      <c r="P19" s="43">
        <v>2153</v>
      </c>
      <c r="Q19" s="42">
        <f t="shared" si="4"/>
        <v>2150.5</v>
      </c>
      <c r="R19" s="50">
        <v>1930</v>
      </c>
      <c r="S19" s="49">
        <v>1.2198</v>
      </c>
      <c r="T19" s="49">
        <v>1.0271999999999999</v>
      </c>
      <c r="U19" s="48">
        <v>156.12</v>
      </c>
      <c r="V19" s="41">
        <v>1582.23</v>
      </c>
      <c r="W19" s="41">
        <v>1606.79</v>
      </c>
      <c r="X19" s="47">
        <f t="shared" si="5"/>
        <v>1878.8940809968849</v>
      </c>
      <c r="Y19" s="46">
        <v>1.2192000000000001</v>
      </c>
    </row>
    <row r="20" spans="2:25" x14ac:dyDescent="0.2">
      <c r="B20" s="45">
        <v>45674</v>
      </c>
      <c r="C20" s="44">
        <v>1935.5</v>
      </c>
      <c r="D20" s="43">
        <v>1936</v>
      </c>
      <c r="E20" s="42">
        <f t="shared" si="0"/>
        <v>1935.75</v>
      </c>
      <c r="F20" s="44">
        <v>1966</v>
      </c>
      <c r="G20" s="43">
        <v>1968</v>
      </c>
      <c r="H20" s="42">
        <f t="shared" si="1"/>
        <v>1967</v>
      </c>
      <c r="I20" s="44">
        <v>2073</v>
      </c>
      <c r="J20" s="43">
        <v>2078</v>
      </c>
      <c r="K20" s="42">
        <f t="shared" si="2"/>
        <v>2075.5</v>
      </c>
      <c r="L20" s="44">
        <v>2128</v>
      </c>
      <c r="M20" s="43">
        <v>2133</v>
      </c>
      <c r="N20" s="42">
        <f t="shared" si="3"/>
        <v>2130.5</v>
      </c>
      <c r="O20" s="44">
        <v>2145</v>
      </c>
      <c r="P20" s="43">
        <v>2150</v>
      </c>
      <c r="Q20" s="42">
        <f t="shared" si="4"/>
        <v>2147.5</v>
      </c>
      <c r="R20" s="50">
        <v>1936</v>
      </c>
      <c r="S20" s="49">
        <v>1.2188000000000001</v>
      </c>
      <c r="T20" s="49">
        <v>1.0293000000000001</v>
      </c>
      <c r="U20" s="48">
        <v>155.72999999999999</v>
      </c>
      <c r="V20" s="41">
        <v>1588.45</v>
      </c>
      <c r="W20" s="41">
        <v>1615.5</v>
      </c>
      <c r="X20" s="47">
        <f t="shared" si="5"/>
        <v>1880.8899251918779</v>
      </c>
      <c r="Y20" s="46">
        <v>1.2181999999999999</v>
      </c>
    </row>
    <row r="21" spans="2:25" x14ac:dyDescent="0.2">
      <c r="B21" s="45">
        <v>45677</v>
      </c>
      <c r="C21" s="44">
        <v>1947.5</v>
      </c>
      <c r="D21" s="43">
        <v>1948.5</v>
      </c>
      <c r="E21" s="42">
        <f t="shared" si="0"/>
        <v>1948</v>
      </c>
      <c r="F21" s="44">
        <v>1980</v>
      </c>
      <c r="G21" s="43">
        <v>1982</v>
      </c>
      <c r="H21" s="42">
        <f t="shared" si="1"/>
        <v>1981</v>
      </c>
      <c r="I21" s="44">
        <v>2093</v>
      </c>
      <c r="J21" s="43">
        <v>2098</v>
      </c>
      <c r="K21" s="42">
        <f t="shared" si="2"/>
        <v>2095.5</v>
      </c>
      <c r="L21" s="44">
        <v>2150</v>
      </c>
      <c r="M21" s="43">
        <v>2155</v>
      </c>
      <c r="N21" s="42">
        <f t="shared" si="3"/>
        <v>2152.5</v>
      </c>
      <c r="O21" s="44">
        <v>2185</v>
      </c>
      <c r="P21" s="43">
        <v>2190</v>
      </c>
      <c r="Q21" s="42">
        <f t="shared" si="4"/>
        <v>2187.5</v>
      </c>
      <c r="R21" s="50">
        <v>1948.5</v>
      </c>
      <c r="S21" s="49">
        <v>1.2198</v>
      </c>
      <c r="T21" s="49">
        <v>1.0321</v>
      </c>
      <c r="U21" s="48">
        <v>156.38</v>
      </c>
      <c r="V21" s="41">
        <v>1597.39</v>
      </c>
      <c r="W21" s="41">
        <v>1625.66</v>
      </c>
      <c r="X21" s="47">
        <f t="shared" si="5"/>
        <v>1887.8984594516035</v>
      </c>
      <c r="Y21" s="46">
        <v>1.2192000000000001</v>
      </c>
    </row>
    <row r="22" spans="2:25" x14ac:dyDescent="0.2">
      <c r="B22" s="45">
        <v>45678</v>
      </c>
      <c r="C22" s="44">
        <v>1913</v>
      </c>
      <c r="D22" s="43">
        <v>1915</v>
      </c>
      <c r="E22" s="42">
        <f t="shared" si="0"/>
        <v>1914</v>
      </c>
      <c r="F22" s="44">
        <v>1950</v>
      </c>
      <c r="G22" s="43">
        <v>1951</v>
      </c>
      <c r="H22" s="42">
        <f t="shared" si="1"/>
        <v>1950.5</v>
      </c>
      <c r="I22" s="44">
        <v>2070</v>
      </c>
      <c r="J22" s="43">
        <v>2075</v>
      </c>
      <c r="K22" s="42">
        <f t="shared" si="2"/>
        <v>2072.5</v>
      </c>
      <c r="L22" s="44">
        <v>2128</v>
      </c>
      <c r="M22" s="43">
        <v>2133</v>
      </c>
      <c r="N22" s="42">
        <f t="shared" si="3"/>
        <v>2130.5</v>
      </c>
      <c r="O22" s="44">
        <v>2163</v>
      </c>
      <c r="P22" s="43">
        <v>2168</v>
      </c>
      <c r="Q22" s="42">
        <f t="shared" si="4"/>
        <v>2165.5</v>
      </c>
      <c r="R22" s="50">
        <v>1915</v>
      </c>
      <c r="S22" s="49">
        <v>1.2244999999999999</v>
      </c>
      <c r="T22" s="49">
        <v>1.0355000000000001</v>
      </c>
      <c r="U22" s="48">
        <v>155.83000000000001</v>
      </c>
      <c r="V22" s="41">
        <v>1563.9</v>
      </c>
      <c r="W22" s="41">
        <v>1593.95</v>
      </c>
      <c r="X22" s="47">
        <f t="shared" si="5"/>
        <v>1849.3481409946885</v>
      </c>
      <c r="Y22" s="46">
        <v>1.224</v>
      </c>
    </row>
    <row r="23" spans="2:25" x14ac:dyDescent="0.2">
      <c r="B23" s="45">
        <v>45679</v>
      </c>
      <c r="C23" s="44">
        <v>1942</v>
      </c>
      <c r="D23" s="43">
        <v>1943</v>
      </c>
      <c r="E23" s="42">
        <f t="shared" si="0"/>
        <v>1942.5</v>
      </c>
      <c r="F23" s="44">
        <v>1979</v>
      </c>
      <c r="G23" s="43">
        <v>1981</v>
      </c>
      <c r="H23" s="42">
        <f t="shared" si="1"/>
        <v>1980</v>
      </c>
      <c r="I23" s="44">
        <v>2102</v>
      </c>
      <c r="J23" s="43">
        <v>2107</v>
      </c>
      <c r="K23" s="42">
        <f t="shared" si="2"/>
        <v>2104.5</v>
      </c>
      <c r="L23" s="44">
        <v>2160</v>
      </c>
      <c r="M23" s="43">
        <v>2165</v>
      </c>
      <c r="N23" s="42">
        <f t="shared" si="3"/>
        <v>2162.5</v>
      </c>
      <c r="O23" s="44">
        <v>2195</v>
      </c>
      <c r="P23" s="43">
        <v>2200</v>
      </c>
      <c r="Q23" s="42">
        <f t="shared" si="4"/>
        <v>2197.5</v>
      </c>
      <c r="R23" s="50">
        <v>1943</v>
      </c>
      <c r="S23" s="49">
        <v>1.2356</v>
      </c>
      <c r="T23" s="49">
        <v>1.0439000000000001</v>
      </c>
      <c r="U23" s="48">
        <v>155.82</v>
      </c>
      <c r="V23" s="41">
        <v>1572.52</v>
      </c>
      <c r="W23" s="41">
        <v>1603.92</v>
      </c>
      <c r="X23" s="47">
        <f t="shared" si="5"/>
        <v>1861.2893955359707</v>
      </c>
      <c r="Y23" s="46">
        <v>1.2351000000000001</v>
      </c>
    </row>
    <row r="24" spans="2:25" x14ac:dyDescent="0.2">
      <c r="B24" s="45">
        <v>45680</v>
      </c>
      <c r="C24" s="44">
        <v>1922</v>
      </c>
      <c r="D24" s="43">
        <v>1923</v>
      </c>
      <c r="E24" s="42">
        <f t="shared" si="0"/>
        <v>1922.5</v>
      </c>
      <c r="F24" s="44">
        <v>1959</v>
      </c>
      <c r="G24" s="43">
        <v>1961</v>
      </c>
      <c r="H24" s="42">
        <f t="shared" si="1"/>
        <v>1960</v>
      </c>
      <c r="I24" s="44">
        <v>2083</v>
      </c>
      <c r="J24" s="43">
        <v>2088</v>
      </c>
      <c r="K24" s="42">
        <f t="shared" si="2"/>
        <v>2085.5</v>
      </c>
      <c r="L24" s="44">
        <v>2142</v>
      </c>
      <c r="M24" s="43">
        <v>2147</v>
      </c>
      <c r="N24" s="42">
        <f t="shared" si="3"/>
        <v>2144.5</v>
      </c>
      <c r="O24" s="44">
        <v>2177</v>
      </c>
      <c r="P24" s="43">
        <v>2182</v>
      </c>
      <c r="Q24" s="42">
        <f t="shared" si="4"/>
        <v>2179.5</v>
      </c>
      <c r="R24" s="50">
        <v>1923</v>
      </c>
      <c r="S24" s="49">
        <v>1.2316</v>
      </c>
      <c r="T24" s="49">
        <v>1.0404</v>
      </c>
      <c r="U24" s="48">
        <v>156.41</v>
      </c>
      <c r="V24" s="41">
        <v>1561.38</v>
      </c>
      <c r="W24" s="41">
        <v>1592.88</v>
      </c>
      <c r="X24" s="47">
        <f t="shared" si="5"/>
        <v>1848.3275663206459</v>
      </c>
      <c r="Y24" s="46">
        <v>1.2311000000000001</v>
      </c>
    </row>
    <row r="25" spans="2:25" x14ac:dyDescent="0.2">
      <c r="B25" s="45">
        <v>45681</v>
      </c>
      <c r="C25" s="44">
        <v>1925</v>
      </c>
      <c r="D25" s="43">
        <v>1926</v>
      </c>
      <c r="E25" s="42">
        <f t="shared" si="0"/>
        <v>1925.5</v>
      </c>
      <c r="F25" s="44">
        <v>1959</v>
      </c>
      <c r="G25" s="43">
        <v>1961</v>
      </c>
      <c r="H25" s="42">
        <f t="shared" si="1"/>
        <v>1960</v>
      </c>
      <c r="I25" s="44">
        <v>2082</v>
      </c>
      <c r="J25" s="43">
        <v>2087</v>
      </c>
      <c r="K25" s="42">
        <f t="shared" si="2"/>
        <v>2084.5</v>
      </c>
      <c r="L25" s="44">
        <v>2138</v>
      </c>
      <c r="M25" s="43">
        <v>2143</v>
      </c>
      <c r="N25" s="42">
        <f t="shared" si="3"/>
        <v>2140.5</v>
      </c>
      <c r="O25" s="44">
        <v>2173</v>
      </c>
      <c r="P25" s="43">
        <v>2178</v>
      </c>
      <c r="Q25" s="42">
        <f t="shared" si="4"/>
        <v>2175.5</v>
      </c>
      <c r="R25" s="50">
        <v>1926</v>
      </c>
      <c r="S25" s="49">
        <v>1.2410000000000001</v>
      </c>
      <c r="T25" s="49">
        <v>1.0474000000000001</v>
      </c>
      <c r="U25" s="48">
        <v>156.46</v>
      </c>
      <c r="V25" s="41">
        <v>1551.97</v>
      </c>
      <c r="W25" s="41">
        <v>1580.81</v>
      </c>
      <c r="X25" s="47">
        <f t="shared" si="5"/>
        <v>1838.8390299789953</v>
      </c>
      <c r="Y25" s="46">
        <v>1.2404999999999999</v>
      </c>
    </row>
    <row r="26" spans="2:25" x14ac:dyDescent="0.2">
      <c r="B26" s="45">
        <v>45684</v>
      </c>
      <c r="C26" s="44">
        <v>1912.5</v>
      </c>
      <c r="D26" s="43">
        <v>1913</v>
      </c>
      <c r="E26" s="42">
        <f t="shared" si="0"/>
        <v>1912.75</v>
      </c>
      <c r="F26" s="44">
        <v>1951</v>
      </c>
      <c r="G26" s="43">
        <v>1953</v>
      </c>
      <c r="H26" s="42">
        <f t="shared" si="1"/>
        <v>1952</v>
      </c>
      <c r="I26" s="44">
        <v>2073</v>
      </c>
      <c r="J26" s="43">
        <v>2078</v>
      </c>
      <c r="K26" s="42">
        <f t="shared" si="2"/>
        <v>2075.5</v>
      </c>
      <c r="L26" s="44">
        <v>2130</v>
      </c>
      <c r="M26" s="43">
        <v>2135</v>
      </c>
      <c r="N26" s="42">
        <f t="shared" si="3"/>
        <v>2132.5</v>
      </c>
      <c r="O26" s="44">
        <v>2165</v>
      </c>
      <c r="P26" s="43">
        <v>2170</v>
      </c>
      <c r="Q26" s="42">
        <f t="shared" si="4"/>
        <v>2167.5</v>
      </c>
      <c r="R26" s="50">
        <v>1913</v>
      </c>
      <c r="S26" s="49">
        <v>1.2513000000000001</v>
      </c>
      <c r="T26" s="49">
        <v>1.0522</v>
      </c>
      <c r="U26" s="48">
        <v>154.05000000000001</v>
      </c>
      <c r="V26" s="41">
        <v>1528.81</v>
      </c>
      <c r="W26" s="41">
        <v>1561.4</v>
      </c>
      <c r="X26" s="47">
        <f t="shared" si="5"/>
        <v>1818.09541912184</v>
      </c>
      <c r="Y26" s="46">
        <v>1.2507999999999999</v>
      </c>
    </row>
    <row r="27" spans="2:25" x14ac:dyDescent="0.2">
      <c r="B27" s="45">
        <v>45685</v>
      </c>
      <c r="C27" s="44">
        <v>1896</v>
      </c>
      <c r="D27" s="43">
        <v>1897</v>
      </c>
      <c r="E27" s="42">
        <f t="shared" si="0"/>
        <v>1896.5</v>
      </c>
      <c r="F27" s="44">
        <v>1935</v>
      </c>
      <c r="G27" s="43">
        <v>1937</v>
      </c>
      <c r="H27" s="42">
        <f t="shared" si="1"/>
        <v>1936</v>
      </c>
      <c r="I27" s="44">
        <v>2060</v>
      </c>
      <c r="J27" s="43">
        <v>2065</v>
      </c>
      <c r="K27" s="42">
        <f t="shared" si="2"/>
        <v>2062.5</v>
      </c>
      <c r="L27" s="44">
        <v>2117</v>
      </c>
      <c r="M27" s="43">
        <v>2122</v>
      </c>
      <c r="N27" s="42">
        <f t="shared" si="3"/>
        <v>2119.5</v>
      </c>
      <c r="O27" s="44">
        <v>2152</v>
      </c>
      <c r="P27" s="43">
        <v>2157</v>
      </c>
      <c r="Q27" s="42">
        <f t="shared" si="4"/>
        <v>2154.5</v>
      </c>
      <c r="R27" s="50">
        <v>1897</v>
      </c>
      <c r="S27" s="49">
        <v>1.2426999999999999</v>
      </c>
      <c r="T27" s="49">
        <v>1.042</v>
      </c>
      <c r="U27" s="48">
        <v>155.28</v>
      </c>
      <c r="V27" s="41">
        <v>1526.51</v>
      </c>
      <c r="W27" s="41">
        <v>1559.33</v>
      </c>
      <c r="X27" s="47">
        <f t="shared" si="5"/>
        <v>1820.5374280230326</v>
      </c>
      <c r="Y27" s="46">
        <v>1.2422</v>
      </c>
    </row>
    <row r="28" spans="2:25" x14ac:dyDescent="0.2">
      <c r="B28" s="45">
        <v>45686</v>
      </c>
      <c r="C28" s="44">
        <v>1931</v>
      </c>
      <c r="D28" s="43">
        <v>1931.5</v>
      </c>
      <c r="E28" s="42">
        <f t="shared" si="0"/>
        <v>1931.25</v>
      </c>
      <c r="F28" s="44">
        <v>1964</v>
      </c>
      <c r="G28" s="43">
        <v>1966</v>
      </c>
      <c r="H28" s="42">
        <f t="shared" si="1"/>
        <v>1965</v>
      </c>
      <c r="I28" s="44">
        <v>2092</v>
      </c>
      <c r="J28" s="43">
        <v>2097</v>
      </c>
      <c r="K28" s="42">
        <f t="shared" si="2"/>
        <v>2094.5</v>
      </c>
      <c r="L28" s="44">
        <v>2148</v>
      </c>
      <c r="M28" s="43">
        <v>2153</v>
      </c>
      <c r="N28" s="42">
        <f t="shared" si="3"/>
        <v>2150.5</v>
      </c>
      <c r="O28" s="44">
        <v>2183</v>
      </c>
      <c r="P28" s="43">
        <v>2188</v>
      </c>
      <c r="Q28" s="42">
        <f t="shared" si="4"/>
        <v>2185.5</v>
      </c>
      <c r="R28" s="50">
        <v>1931.5</v>
      </c>
      <c r="S28" s="49">
        <v>1.2425999999999999</v>
      </c>
      <c r="T28" s="49">
        <v>1.0404</v>
      </c>
      <c r="U28" s="48">
        <v>155.37</v>
      </c>
      <c r="V28" s="41">
        <v>1554.4</v>
      </c>
      <c r="W28" s="41">
        <v>1582.8</v>
      </c>
      <c r="X28" s="47">
        <f t="shared" si="5"/>
        <v>1856.4975009611687</v>
      </c>
      <c r="Y28" s="46">
        <v>1.2421</v>
      </c>
    </row>
    <row r="29" spans="2:25" x14ac:dyDescent="0.2">
      <c r="B29" s="45">
        <v>45687</v>
      </c>
      <c r="C29" s="44">
        <v>1933</v>
      </c>
      <c r="D29" s="43">
        <v>1935</v>
      </c>
      <c r="E29" s="42">
        <f t="shared" si="0"/>
        <v>1934</v>
      </c>
      <c r="F29" s="44">
        <v>1967</v>
      </c>
      <c r="G29" s="43">
        <v>1969</v>
      </c>
      <c r="H29" s="42">
        <f t="shared" si="1"/>
        <v>1968</v>
      </c>
      <c r="I29" s="44">
        <v>2095</v>
      </c>
      <c r="J29" s="43">
        <v>2100</v>
      </c>
      <c r="K29" s="42">
        <f t="shared" si="2"/>
        <v>2097.5</v>
      </c>
      <c r="L29" s="44">
        <v>2152</v>
      </c>
      <c r="M29" s="43">
        <v>2157</v>
      </c>
      <c r="N29" s="42">
        <f t="shared" si="3"/>
        <v>2154.5</v>
      </c>
      <c r="O29" s="44">
        <v>2187</v>
      </c>
      <c r="P29" s="43">
        <v>2192</v>
      </c>
      <c r="Q29" s="42">
        <f t="shared" si="4"/>
        <v>2189.5</v>
      </c>
      <c r="R29" s="50">
        <v>1935</v>
      </c>
      <c r="S29" s="49">
        <v>1.2438</v>
      </c>
      <c r="T29" s="49">
        <v>1.0404</v>
      </c>
      <c r="U29" s="48">
        <v>154.16</v>
      </c>
      <c r="V29" s="41">
        <v>1555.72</v>
      </c>
      <c r="W29" s="41">
        <v>1583.56</v>
      </c>
      <c r="X29" s="47">
        <f t="shared" si="5"/>
        <v>1859.8615916955018</v>
      </c>
      <c r="Y29" s="46">
        <v>1.2434000000000001</v>
      </c>
    </row>
    <row r="30" spans="2:25" x14ac:dyDescent="0.2">
      <c r="B30" s="45">
        <v>45688</v>
      </c>
      <c r="C30" s="44">
        <v>1918</v>
      </c>
      <c r="D30" s="43">
        <v>1920</v>
      </c>
      <c r="E30" s="42">
        <f t="shared" si="0"/>
        <v>1919</v>
      </c>
      <c r="F30" s="44">
        <v>1958</v>
      </c>
      <c r="G30" s="43">
        <v>1959</v>
      </c>
      <c r="H30" s="42">
        <f t="shared" si="1"/>
        <v>1958.5</v>
      </c>
      <c r="I30" s="44">
        <v>2087</v>
      </c>
      <c r="J30" s="43">
        <v>2092</v>
      </c>
      <c r="K30" s="42">
        <f t="shared" si="2"/>
        <v>2089.5</v>
      </c>
      <c r="L30" s="44">
        <v>2143</v>
      </c>
      <c r="M30" s="43">
        <v>2148</v>
      </c>
      <c r="N30" s="42">
        <f t="shared" si="3"/>
        <v>2145.5</v>
      </c>
      <c r="O30" s="44">
        <v>2178</v>
      </c>
      <c r="P30" s="43">
        <v>2183</v>
      </c>
      <c r="Q30" s="42">
        <f t="shared" si="4"/>
        <v>2180.5</v>
      </c>
      <c r="R30" s="50">
        <v>1920</v>
      </c>
      <c r="S30" s="49">
        <v>1.242</v>
      </c>
      <c r="T30" s="49">
        <v>1.0383</v>
      </c>
      <c r="U30" s="48">
        <v>154.83000000000001</v>
      </c>
      <c r="V30" s="41">
        <v>1545.89</v>
      </c>
      <c r="W30" s="41">
        <v>1577.8</v>
      </c>
      <c r="X30" s="47">
        <f t="shared" si="5"/>
        <v>1849.1765385726669</v>
      </c>
      <c r="Y30" s="46">
        <v>1.2416</v>
      </c>
    </row>
    <row r="31" spans="2:25" x14ac:dyDescent="0.2">
      <c r="B31" s="40" t="s">
        <v>11</v>
      </c>
      <c r="C31" s="39">
        <f>ROUND(AVERAGE(C9:C30),2)</f>
        <v>1920.66</v>
      </c>
      <c r="D31" s="38">
        <f>ROUND(AVERAGE(D9:D30),2)</f>
        <v>1921.8</v>
      </c>
      <c r="E31" s="37">
        <f>ROUND(AVERAGE(C31:D31),2)</f>
        <v>1921.23</v>
      </c>
      <c r="F31" s="39">
        <f>ROUND(AVERAGE(F9:F30),2)</f>
        <v>1953.8</v>
      </c>
      <c r="G31" s="38">
        <f>ROUND(AVERAGE(G9:G30),2)</f>
        <v>1955.23</v>
      </c>
      <c r="H31" s="37">
        <f>ROUND(AVERAGE(F31:G31),2)</f>
        <v>1954.52</v>
      </c>
      <c r="I31" s="39">
        <f>ROUND(AVERAGE(I9:I30),2)</f>
        <v>2065.23</v>
      </c>
      <c r="J31" s="38">
        <f>ROUND(AVERAGE(J9:J30),2)</f>
        <v>2070.23</v>
      </c>
      <c r="K31" s="37">
        <f>ROUND(AVERAGE(I31:J31),2)</f>
        <v>2067.73</v>
      </c>
      <c r="L31" s="39">
        <f>ROUND(AVERAGE(L9:L30),2)</f>
        <v>2126.1799999999998</v>
      </c>
      <c r="M31" s="38">
        <f>ROUND(AVERAGE(M9:M30),2)</f>
        <v>2131.1799999999998</v>
      </c>
      <c r="N31" s="37">
        <f>ROUND(AVERAGE(L31:M31),2)</f>
        <v>2128.6799999999998</v>
      </c>
      <c r="O31" s="39">
        <f>ROUND(AVERAGE(O9:O30),2)</f>
        <v>2150.36</v>
      </c>
      <c r="P31" s="38">
        <f>ROUND(AVERAGE(P9:P30),2)</f>
        <v>2155.36</v>
      </c>
      <c r="Q31" s="37">
        <f>ROUND(AVERAGE(O31:P31),2)</f>
        <v>2152.86</v>
      </c>
      <c r="R31" s="36">
        <f>ROUND(AVERAGE(R9:R30),2)</f>
        <v>1921.8</v>
      </c>
      <c r="S31" s="35">
        <f>ROUND(AVERAGE(S9:S30),4)</f>
        <v>1.234</v>
      </c>
      <c r="T31" s="34">
        <f>ROUND(AVERAGE(T9:T30),4)</f>
        <v>1.0351999999999999</v>
      </c>
      <c r="U31" s="115">
        <f>ROUND(AVERAGE(U9:U30),2)</f>
        <v>156.43</v>
      </c>
      <c r="V31" s="33">
        <f>AVERAGE(V9:V30)</f>
        <v>1557.586363636364</v>
      </c>
      <c r="W31" s="33">
        <f>AVERAGE(W9:W30)</f>
        <v>1585.4563636363639</v>
      </c>
      <c r="X31" s="33">
        <f>AVERAGE(X9:X30)</f>
        <v>1856.5047402286189</v>
      </c>
      <c r="Y31" s="32">
        <f>AVERAGE(Y9:Y30)</f>
        <v>1.233359090909091</v>
      </c>
    </row>
    <row r="32" spans="2:25" x14ac:dyDescent="0.2">
      <c r="B32" s="31" t="s">
        <v>12</v>
      </c>
      <c r="C32" s="30">
        <f t="shared" ref="C32:Y32" si="6">MAX(C9:C30)</f>
        <v>1948</v>
      </c>
      <c r="D32" s="29">
        <f t="shared" si="6"/>
        <v>1949</v>
      </c>
      <c r="E32" s="28">
        <f t="shared" si="6"/>
        <v>1948.5</v>
      </c>
      <c r="F32" s="30">
        <f t="shared" si="6"/>
        <v>1980</v>
      </c>
      <c r="G32" s="29">
        <f t="shared" si="6"/>
        <v>1982</v>
      </c>
      <c r="H32" s="28">
        <f t="shared" si="6"/>
        <v>1981</v>
      </c>
      <c r="I32" s="30">
        <f t="shared" si="6"/>
        <v>2102</v>
      </c>
      <c r="J32" s="29">
        <f t="shared" si="6"/>
        <v>2107</v>
      </c>
      <c r="K32" s="28">
        <f t="shared" si="6"/>
        <v>2104.5</v>
      </c>
      <c r="L32" s="30">
        <f t="shared" si="6"/>
        <v>2160</v>
      </c>
      <c r="M32" s="29">
        <f t="shared" si="6"/>
        <v>2165</v>
      </c>
      <c r="N32" s="28">
        <f t="shared" si="6"/>
        <v>2162.5</v>
      </c>
      <c r="O32" s="30">
        <f t="shared" si="6"/>
        <v>2195</v>
      </c>
      <c r="P32" s="29">
        <f t="shared" si="6"/>
        <v>2200</v>
      </c>
      <c r="Q32" s="28">
        <f t="shared" si="6"/>
        <v>2197.5</v>
      </c>
      <c r="R32" s="27">
        <f t="shared" si="6"/>
        <v>1949</v>
      </c>
      <c r="S32" s="26">
        <f t="shared" si="6"/>
        <v>1.2535000000000001</v>
      </c>
      <c r="T32" s="25">
        <f t="shared" si="6"/>
        <v>1.0522</v>
      </c>
      <c r="U32" s="24">
        <f t="shared" si="6"/>
        <v>158.51</v>
      </c>
      <c r="V32" s="23">
        <f t="shared" si="6"/>
        <v>1597.39</v>
      </c>
      <c r="W32" s="23">
        <f t="shared" si="6"/>
        <v>1625.66</v>
      </c>
      <c r="X32" s="23">
        <f t="shared" si="6"/>
        <v>1891.1313797787698</v>
      </c>
      <c r="Y32" s="22">
        <f t="shared" si="6"/>
        <v>1.2526999999999999</v>
      </c>
    </row>
    <row r="33" spans="2:25" ht="13.5" thickBot="1" x14ac:dyDescent="0.25">
      <c r="B33" s="21" t="s">
        <v>13</v>
      </c>
      <c r="C33" s="20">
        <f t="shared" ref="C33:Y33" si="7">MIN(C9:C30)</f>
        <v>1896</v>
      </c>
      <c r="D33" s="19">
        <f t="shared" si="7"/>
        <v>1897</v>
      </c>
      <c r="E33" s="18">
        <f t="shared" si="7"/>
        <v>1896.5</v>
      </c>
      <c r="F33" s="20">
        <f t="shared" si="7"/>
        <v>1927.5</v>
      </c>
      <c r="G33" s="19">
        <f t="shared" si="7"/>
        <v>1928</v>
      </c>
      <c r="H33" s="18">
        <f t="shared" si="7"/>
        <v>1927.75</v>
      </c>
      <c r="I33" s="20">
        <f t="shared" si="7"/>
        <v>2025</v>
      </c>
      <c r="J33" s="19">
        <f t="shared" si="7"/>
        <v>2030</v>
      </c>
      <c r="K33" s="18">
        <f t="shared" si="7"/>
        <v>2027.5</v>
      </c>
      <c r="L33" s="20">
        <f t="shared" si="7"/>
        <v>2090</v>
      </c>
      <c r="M33" s="19">
        <f t="shared" si="7"/>
        <v>2095</v>
      </c>
      <c r="N33" s="18">
        <f t="shared" si="7"/>
        <v>2092.5</v>
      </c>
      <c r="O33" s="20">
        <f t="shared" si="7"/>
        <v>2105</v>
      </c>
      <c r="P33" s="19">
        <f t="shared" si="7"/>
        <v>2110</v>
      </c>
      <c r="Q33" s="18">
        <f t="shared" si="7"/>
        <v>2107.5</v>
      </c>
      <c r="R33" s="17">
        <f t="shared" si="7"/>
        <v>1897</v>
      </c>
      <c r="S33" s="16">
        <f t="shared" si="7"/>
        <v>1.2122999999999999</v>
      </c>
      <c r="T33" s="15">
        <f t="shared" si="7"/>
        <v>1.0203</v>
      </c>
      <c r="U33" s="14">
        <f t="shared" si="7"/>
        <v>154.05000000000001</v>
      </c>
      <c r="V33" s="13">
        <f t="shared" si="7"/>
        <v>1522.31</v>
      </c>
      <c r="W33" s="13">
        <f t="shared" si="7"/>
        <v>1549.64</v>
      </c>
      <c r="X33" s="13">
        <f t="shared" si="7"/>
        <v>1818.09541912184</v>
      </c>
      <c r="Y33" s="12">
        <f t="shared" si="7"/>
        <v>1.2116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 activeCell="P45" sqref="P4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45659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3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45659</v>
      </c>
      <c r="C9" s="44">
        <v>28200</v>
      </c>
      <c r="D9" s="43">
        <v>28225</v>
      </c>
      <c r="E9" s="42">
        <f t="shared" ref="E9:E30" si="0">AVERAGE(C9:D9)</f>
        <v>28212.5</v>
      </c>
      <c r="F9" s="44">
        <v>28440</v>
      </c>
      <c r="G9" s="43">
        <v>28460</v>
      </c>
      <c r="H9" s="42">
        <f t="shared" ref="H9:H30" si="1">AVERAGE(F9:G9)</f>
        <v>28450</v>
      </c>
      <c r="I9" s="44">
        <v>28560</v>
      </c>
      <c r="J9" s="43">
        <v>28610</v>
      </c>
      <c r="K9" s="42">
        <f t="shared" ref="K9:K30" si="2">AVERAGE(I9:J9)</f>
        <v>28585</v>
      </c>
      <c r="L9" s="50">
        <v>28225</v>
      </c>
      <c r="M9" s="49">
        <v>1.242</v>
      </c>
      <c r="N9" s="51">
        <v>1.0318000000000001</v>
      </c>
      <c r="O9" s="48">
        <v>157.09</v>
      </c>
      <c r="P9" s="41">
        <f>L9/M9</f>
        <v>22725.442834138488</v>
      </c>
      <c r="Q9" s="41">
        <f>G9/M9</f>
        <v>22914.653784219001</v>
      </c>
      <c r="R9" s="47">
        <f t="shared" ref="R9:R30" si="3">L9/N9</f>
        <v>27355.107578988176</v>
      </c>
      <c r="S9" s="46">
        <v>1.2412000000000001</v>
      </c>
    </row>
    <row r="10" spans="1:19" x14ac:dyDescent="0.2">
      <c r="B10" s="45">
        <v>45660</v>
      </c>
      <c r="C10" s="44">
        <v>28615</v>
      </c>
      <c r="D10" s="43">
        <v>28625</v>
      </c>
      <c r="E10" s="42">
        <f t="shared" si="0"/>
        <v>28620</v>
      </c>
      <c r="F10" s="44">
        <v>28825</v>
      </c>
      <c r="G10" s="43">
        <v>28850</v>
      </c>
      <c r="H10" s="42">
        <f t="shared" si="1"/>
        <v>28837.5</v>
      </c>
      <c r="I10" s="44">
        <v>28915</v>
      </c>
      <c r="J10" s="43">
        <v>28965</v>
      </c>
      <c r="K10" s="42">
        <f t="shared" si="2"/>
        <v>28940</v>
      </c>
      <c r="L10" s="50">
        <v>28625</v>
      </c>
      <c r="M10" s="49">
        <v>1.2407999999999999</v>
      </c>
      <c r="N10" s="49">
        <v>1.0296000000000001</v>
      </c>
      <c r="O10" s="48">
        <v>157.16999999999999</v>
      </c>
      <c r="P10" s="41">
        <f t="shared" ref="P10:P30" si="4">L10/M10</f>
        <v>23069.793681495812</v>
      </c>
      <c r="Q10" s="41">
        <f t="shared" ref="Q10:Q30" si="5">G10/M10</f>
        <v>23251.128304319795</v>
      </c>
      <c r="R10" s="47">
        <f t="shared" si="3"/>
        <v>27802.059052059049</v>
      </c>
      <c r="S10" s="46">
        <v>1.24</v>
      </c>
    </row>
    <row r="11" spans="1:19" x14ac:dyDescent="0.2">
      <c r="B11" s="45">
        <v>45663</v>
      </c>
      <c r="C11" s="44">
        <v>29225</v>
      </c>
      <c r="D11" s="43">
        <v>29250</v>
      </c>
      <c r="E11" s="42">
        <f t="shared" si="0"/>
        <v>29237.5</v>
      </c>
      <c r="F11" s="44">
        <v>29450</v>
      </c>
      <c r="G11" s="43">
        <v>29475</v>
      </c>
      <c r="H11" s="42">
        <f t="shared" si="1"/>
        <v>29462.5</v>
      </c>
      <c r="I11" s="44">
        <v>29525</v>
      </c>
      <c r="J11" s="43">
        <v>29575</v>
      </c>
      <c r="K11" s="42">
        <f t="shared" si="2"/>
        <v>29550</v>
      </c>
      <c r="L11" s="50">
        <v>29250</v>
      </c>
      <c r="M11" s="49">
        <v>1.2535000000000001</v>
      </c>
      <c r="N11" s="49">
        <v>1.0410999999999999</v>
      </c>
      <c r="O11" s="48">
        <v>156.79</v>
      </c>
      <c r="P11" s="41">
        <f t="shared" si="4"/>
        <v>23334.662943757477</v>
      </c>
      <c r="Q11" s="41">
        <f t="shared" si="5"/>
        <v>23514.160351017152</v>
      </c>
      <c r="R11" s="47">
        <f t="shared" si="3"/>
        <v>28095.28383440592</v>
      </c>
      <c r="S11" s="46">
        <v>1.2526999999999999</v>
      </c>
    </row>
    <row r="12" spans="1:19" x14ac:dyDescent="0.2">
      <c r="B12" s="45">
        <v>45664</v>
      </c>
      <c r="C12" s="44">
        <v>29525</v>
      </c>
      <c r="D12" s="43">
        <v>29550</v>
      </c>
      <c r="E12" s="42">
        <f t="shared" si="0"/>
        <v>29537.5</v>
      </c>
      <c r="F12" s="44">
        <v>29575</v>
      </c>
      <c r="G12" s="43">
        <v>29615</v>
      </c>
      <c r="H12" s="42">
        <f t="shared" si="1"/>
        <v>29595</v>
      </c>
      <c r="I12" s="44">
        <v>29645</v>
      </c>
      <c r="J12" s="43">
        <v>29695</v>
      </c>
      <c r="K12" s="42">
        <f t="shared" si="2"/>
        <v>29670</v>
      </c>
      <c r="L12" s="50">
        <v>29550</v>
      </c>
      <c r="M12" s="49">
        <v>1.2526999999999999</v>
      </c>
      <c r="N12" s="49">
        <v>1.0389999999999999</v>
      </c>
      <c r="O12" s="48">
        <v>157.75</v>
      </c>
      <c r="P12" s="41">
        <f t="shared" si="4"/>
        <v>23589.04765706075</v>
      </c>
      <c r="Q12" s="41">
        <f t="shared" si="5"/>
        <v>23640.935579149038</v>
      </c>
      <c r="R12" s="47">
        <f t="shared" si="3"/>
        <v>28440.80846968239</v>
      </c>
      <c r="S12" s="46">
        <v>1.2519</v>
      </c>
    </row>
    <row r="13" spans="1:19" x14ac:dyDescent="0.2">
      <c r="B13" s="45">
        <v>45665</v>
      </c>
      <c r="C13" s="44">
        <v>30000</v>
      </c>
      <c r="D13" s="43">
        <v>30050</v>
      </c>
      <c r="E13" s="42">
        <f t="shared" si="0"/>
        <v>30025</v>
      </c>
      <c r="F13" s="44">
        <v>30100</v>
      </c>
      <c r="G13" s="43">
        <v>30110</v>
      </c>
      <c r="H13" s="42">
        <f t="shared" si="1"/>
        <v>30105</v>
      </c>
      <c r="I13" s="44">
        <v>30140</v>
      </c>
      <c r="J13" s="43">
        <v>30190</v>
      </c>
      <c r="K13" s="42">
        <f t="shared" si="2"/>
        <v>30165</v>
      </c>
      <c r="L13" s="50">
        <v>30050</v>
      </c>
      <c r="M13" s="49">
        <v>1.2337</v>
      </c>
      <c r="N13" s="49">
        <v>1.0283</v>
      </c>
      <c r="O13" s="48">
        <v>158.51</v>
      </c>
      <c r="P13" s="41">
        <f t="shared" si="4"/>
        <v>24357.623409256707</v>
      </c>
      <c r="Q13" s="41">
        <f t="shared" si="5"/>
        <v>24406.257599092161</v>
      </c>
      <c r="R13" s="47">
        <f t="shared" si="3"/>
        <v>29222.98939998055</v>
      </c>
      <c r="S13" s="46">
        <v>1.2329000000000001</v>
      </c>
    </row>
    <row r="14" spans="1:19" x14ac:dyDescent="0.2">
      <c r="B14" s="45">
        <v>45666</v>
      </c>
      <c r="C14" s="44">
        <v>29940</v>
      </c>
      <c r="D14" s="43">
        <v>29945</v>
      </c>
      <c r="E14" s="42">
        <f t="shared" si="0"/>
        <v>29942.5</v>
      </c>
      <c r="F14" s="44">
        <v>29975</v>
      </c>
      <c r="G14" s="43">
        <v>30000</v>
      </c>
      <c r="H14" s="42">
        <f t="shared" si="1"/>
        <v>29987.5</v>
      </c>
      <c r="I14" s="44">
        <v>29990</v>
      </c>
      <c r="J14" s="43">
        <v>30040</v>
      </c>
      <c r="K14" s="42">
        <f t="shared" si="2"/>
        <v>30015</v>
      </c>
      <c r="L14" s="50">
        <v>29945</v>
      </c>
      <c r="M14" s="49">
        <v>1.2294</v>
      </c>
      <c r="N14" s="49">
        <v>1.0304</v>
      </c>
      <c r="O14" s="48">
        <v>157.75</v>
      </c>
      <c r="P14" s="41">
        <f t="shared" si="4"/>
        <v>24357.410118757118</v>
      </c>
      <c r="Q14" s="41">
        <f t="shared" si="5"/>
        <v>24402.147388970228</v>
      </c>
      <c r="R14" s="47">
        <f t="shared" si="3"/>
        <v>29061.52950310559</v>
      </c>
      <c r="S14" s="46">
        <v>1.2286999999999999</v>
      </c>
    </row>
    <row r="15" spans="1:19" x14ac:dyDescent="0.2">
      <c r="B15" s="45">
        <v>45667</v>
      </c>
      <c r="C15" s="44">
        <v>29800</v>
      </c>
      <c r="D15" s="43">
        <v>29825</v>
      </c>
      <c r="E15" s="42">
        <f t="shared" si="0"/>
        <v>29812.5</v>
      </c>
      <c r="F15" s="44">
        <v>30050</v>
      </c>
      <c r="G15" s="43">
        <v>30075</v>
      </c>
      <c r="H15" s="42">
        <f t="shared" si="1"/>
        <v>30062.5</v>
      </c>
      <c r="I15" s="44">
        <v>30035</v>
      </c>
      <c r="J15" s="43">
        <v>30085</v>
      </c>
      <c r="K15" s="42">
        <f t="shared" si="2"/>
        <v>30060</v>
      </c>
      <c r="L15" s="50">
        <v>29825</v>
      </c>
      <c r="M15" s="49">
        <v>1.2317</v>
      </c>
      <c r="N15" s="49">
        <v>1.0306</v>
      </c>
      <c r="O15" s="48">
        <v>158</v>
      </c>
      <c r="P15" s="41">
        <f t="shared" si="4"/>
        <v>24214.500284160105</v>
      </c>
      <c r="Q15" s="41">
        <f t="shared" si="5"/>
        <v>24417.471786961109</v>
      </c>
      <c r="R15" s="47">
        <f t="shared" si="3"/>
        <v>28939.45274597322</v>
      </c>
      <c r="S15" s="46">
        <v>1.2310000000000001</v>
      </c>
    </row>
    <row r="16" spans="1:19" x14ac:dyDescent="0.2">
      <c r="B16" s="45">
        <v>45670</v>
      </c>
      <c r="C16" s="44">
        <v>29585</v>
      </c>
      <c r="D16" s="43">
        <v>29605</v>
      </c>
      <c r="E16" s="42">
        <f t="shared" si="0"/>
        <v>29595</v>
      </c>
      <c r="F16" s="44">
        <v>29850</v>
      </c>
      <c r="G16" s="43">
        <v>29900</v>
      </c>
      <c r="H16" s="42">
        <f t="shared" si="1"/>
        <v>29875</v>
      </c>
      <c r="I16" s="44">
        <v>29835</v>
      </c>
      <c r="J16" s="43">
        <v>29885</v>
      </c>
      <c r="K16" s="42">
        <f t="shared" si="2"/>
        <v>29860</v>
      </c>
      <c r="L16" s="50">
        <v>29605</v>
      </c>
      <c r="M16" s="49">
        <v>1.2122999999999999</v>
      </c>
      <c r="N16" s="49">
        <v>1.0203</v>
      </c>
      <c r="O16" s="48">
        <v>157.03</v>
      </c>
      <c r="P16" s="41">
        <f t="shared" si="4"/>
        <v>24420.522972861505</v>
      </c>
      <c r="Q16" s="41">
        <f t="shared" si="5"/>
        <v>24663.862080343151</v>
      </c>
      <c r="R16" s="47">
        <f t="shared" si="3"/>
        <v>29015.975693423505</v>
      </c>
      <c r="S16" s="46">
        <v>1.2116</v>
      </c>
    </row>
    <row r="17" spans="2:19" x14ac:dyDescent="0.2">
      <c r="B17" s="45">
        <v>45671</v>
      </c>
      <c r="C17" s="44">
        <v>29475</v>
      </c>
      <c r="D17" s="43">
        <v>29550</v>
      </c>
      <c r="E17" s="42">
        <f t="shared" si="0"/>
        <v>29512.5</v>
      </c>
      <c r="F17" s="44">
        <v>29750</v>
      </c>
      <c r="G17" s="43">
        <v>29775</v>
      </c>
      <c r="H17" s="42">
        <f t="shared" si="1"/>
        <v>29762.5</v>
      </c>
      <c r="I17" s="44">
        <v>29820</v>
      </c>
      <c r="J17" s="43">
        <v>29870</v>
      </c>
      <c r="K17" s="42">
        <f t="shared" si="2"/>
        <v>29845</v>
      </c>
      <c r="L17" s="50">
        <v>29550</v>
      </c>
      <c r="M17" s="49">
        <v>1.2163999999999999</v>
      </c>
      <c r="N17" s="49">
        <v>1.0247999999999999</v>
      </c>
      <c r="O17" s="48">
        <v>157.87</v>
      </c>
      <c r="P17" s="41">
        <f t="shared" si="4"/>
        <v>24292.995725090434</v>
      </c>
      <c r="Q17" s="41">
        <f t="shared" si="5"/>
        <v>24477.967773758635</v>
      </c>
      <c r="R17" s="47">
        <f t="shared" si="3"/>
        <v>28834.894613583139</v>
      </c>
      <c r="S17" s="46">
        <v>1.2157</v>
      </c>
    </row>
    <row r="18" spans="2:19" x14ac:dyDescent="0.2">
      <c r="B18" s="45">
        <v>45672</v>
      </c>
      <c r="C18" s="44">
        <v>29100</v>
      </c>
      <c r="D18" s="43">
        <v>29125</v>
      </c>
      <c r="E18" s="42">
        <f t="shared" si="0"/>
        <v>29112.5</v>
      </c>
      <c r="F18" s="44">
        <v>29250</v>
      </c>
      <c r="G18" s="43">
        <v>29300</v>
      </c>
      <c r="H18" s="42">
        <f t="shared" si="1"/>
        <v>29275</v>
      </c>
      <c r="I18" s="44">
        <v>29370</v>
      </c>
      <c r="J18" s="43">
        <v>29420</v>
      </c>
      <c r="K18" s="42">
        <f t="shared" si="2"/>
        <v>29395</v>
      </c>
      <c r="L18" s="50">
        <v>29125</v>
      </c>
      <c r="M18" s="49">
        <v>1.2214</v>
      </c>
      <c r="N18" s="49">
        <v>1.03</v>
      </c>
      <c r="O18" s="48">
        <v>156.97999999999999</v>
      </c>
      <c r="P18" s="41">
        <f t="shared" si="4"/>
        <v>23845.587031275583</v>
      </c>
      <c r="Q18" s="41">
        <f t="shared" si="5"/>
        <v>23988.865236613721</v>
      </c>
      <c r="R18" s="47">
        <f t="shared" si="3"/>
        <v>28276.699029126212</v>
      </c>
      <c r="S18" s="46">
        <v>1.2208000000000001</v>
      </c>
    </row>
    <row r="19" spans="2:19" x14ac:dyDescent="0.2">
      <c r="B19" s="45">
        <v>45673</v>
      </c>
      <c r="C19" s="44">
        <v>29500</v>
      </c>
      <c r="D19" s="43">
        <v>29550</v>
      </c>
      <c r="E19" s="42">
        <f t="shared" si="0"/>
        <v>29525</v>
      </c>
      <c r="F19" s="44">
        <v>29700</v>
      </c>
      <c r="G19" s="43">
        <v>29750</v>
      </c>
      <c r="H19" s="42">
        <f t="shared" si="1"/>
        <v>29725</v>
      </c>
      <c r="I19" s="44">
        <v>29790</v>
      </c>
      <c r="J19" s="43">
        <v>29840</v>
      </c>
      <c r="K19" s="42">
        <f t="shared" si="2"/>
        <v>29815</v>
      </c>
      <c r="L19" s="50">
        <v>29550</v>
      </c>
      <c r="M19" s="49">
        <v>1.2198</v>
      </c>
      <c r="N19" s="49">
        <v>1.0271999999999999</v>
      </c>
      <c r="O19" s="48">
        <v>156.12</v>
      </c>
      <c r="P19" s="41">
        <f t="shared" si="4"/>
        <v>24225.282833251353</v>
      </c>
      <c r="Q19" s="41">
        <f t="shared" si="5"/>
        <v>24389.244138383343</v>
      </c>
      <c r="R19" s="47">
        <f t="shared" si="3"/>
        <v>28767.523364485984</v>
      </c>
      <c r="S19" s="46">
        <v>1.2192000000000001</v>
      </c>
    </row>
    <row r="20" spans="2:19" x14ac:dyDescent="0.2">
      <c r="B20" s="45">
        <v>45674</v>
      </c>
      <c r="C20" s="44">
        <v>29395</v>
      </c>
      <c r="D20" s="43">
        <v>29400</v>
      </c>
      <c r="E20" s="42">
        <f t="shared" si="0"/>
        <v>29397.5</v>
      </c>
      <c r="F20" s="44">
        <v>29475</v>
      </c>
      <c r="G20" s="43">
        <v>29500</v>
      </c>
      <c r="H20" s="42">
        <f t="shared" si="1"/>
        <v>29487.5</v>
      </c>
      <c r="I20" s="44">
        <v>29540</v>
      </c>
      <c r="J20" s="43">
        <v>29590</v>
      </c>
      <c r="K20" s="42">
        <f t="shared" si="2"/>
        <v>29565</v>
      </c>
      <c r="L20" s="50">
        <v>29400</v>
      </c>
      <c r="M20" s="49">
        <v>1.2188000000000001</v>
      </c>
      <c r="N20" s="49">
        <v>1.0293000000000001</v>
      </c>
      <c r="O20" s="48">
        <v>155.72999999999999</v>
      </c>
      <c r="P20" s="41">
        <f t="shared" si="4"/>
        <v>24122.087298982602</v>
      </c>
      <c r="Q20" s="41">
        <f t="shared" si="5"/>
        <v>24204.135214965539</v>
      </c>
      <c r="R20" s="47">
        <f t="shared" si="3"/>
        <v>28563.101136694837</v>
      </c>
      <c r="S20" s="46">
        <v>1.2181999999999999</v>
      </c>
    </row>
    <row r="21" spans="2:19" x14ac:dyDescent="0.2">
      <c r="B21" s="45">
        <v>45677</v>
      </c>
      <c r="C21" s="44">
        <v>29325</v>
      </c>
      <c r="D21" s="43">
        <v>29350</v>
      </c>
      <c r="E21" s="42">
        <f t="shared" si="0"/>
        <v>29337.5</v>
      </c>
      <c r="F21" s="44">
        <v>29625</v>
      </c>
      <c r="G21" s="43">
        <v>29650</v>
      </c>
      <c r="H21" s="42">
        <f t="shared" si="1"/>
        <v>29637.5</v>
      </c>
      <c r="I21" s="44">
        <v>29660</v>
      </c>
      <c r="J21" s="43">
        <v>29710</v>
      </c>
      <c r="K21" s="42">
        <f t="shared" si="2"/>
        <v>29685</v>
      </c>
      <c r="L21" s="50">
        <v>29350</v>
      </c>
      <c r="M21" s="49">
        <v>1.2198</v>
      </c>
      <c r="N21" s="49">
        <v>1.0321</v>
      </c>
      <c r="O21" s="48">
        <v>156.38</v>
      </c>
      <c r="P21" s="41">
        <f t="shared" si="4"/>
        <v>24061.321528119362</v>
      </c>
      <c r="Q21" s="41">
        <f t="shared" si="5"/>
        <v>24307.263485817348</v>
      </c>
      <c r="R21" s="47">
        <f t="shared" si="3"/>
        <v>28437.166941187868</v>
      </c>
      <c r="S21" s="46">
        <v>1.2192000000000001</v>
      </c>
    </row>
    <row r="22" spans="2:19" x14ac:dyDescent="0.2">
      <c r="B22" s="45">
        <v>45678</v>
      </c>
      <c r="C22" s="44">
        <v>30100</v>
      </c>
      <c r="D22" s="43">
        <v>30200</v>
      </c>
      <c r="E22" s="42">
        <f t="shared" si="0"/>
        <v>30150</v>
      </c>
      <c r="F22" s="44">
        <v>30325</v>
      </c>
      <c r="G22" s="43">
        <v>30400</v>
      </c>
      <c r="H22" s="42">
        <f t="shared" si="1"/>
        <v>30362.5</v>
      </c>
      <c r="I22" s="44">
        <v>30395</v>
      </c>
      <c r="J22" s="43">
        <v>30445</v>
      </c>
      <c r="K22" s="42">
        <f t="shared" si="2"/>
        <v>30420</v>
      </c>
      <c r="L22" s="50">
        <v>30200</v>
      </c>
      <c r="M22" s="49">
        <v>1.2244999999999999</v>
      </c>
      <c r="N22" s="49">
        <v>1.0355000000000001</v>
      </c>
      <c r="O22" s="48">
        <v>155.83000000000001</v>
      </c>
      <c r="P22" s="41">
        <f t="shared" si="4"/>
        <v>24663.127807268273</v>
      </c>
      <c r="Q22" s="41">
        <f t="shared" si="5"/>
        <v>24826.459779501838</v>
      </c>
      <c r="R22" s="47">
        <f t="shared" si="3"/>
        <v>29164.654756156444</v>
      </c>
      <c r="S22" s="46">
        <v>1.224</v>
      </c>
    </row>
    <row r="23" spans="2:19" x14ac:dyDescent="0.2">
      <c r="B23" s="45">
        <v>45679</v>
      </c>
      <c r="C23" s="44">
        <v>30015</v>
      </c>
      <c r="D23" s="43">
        <v>30035</v>
      </c>
      <c r="E23" s="42">
        <f t="shared" si="0"/>
        <v>30025</v>
      </c>
      <c r="F23" s="44">
        <v>30225</v>
      </c>
      <c r="G23" s="43">
        <v>30250</v>
      </c>
      <c r="H23" s="42">
        <f t="shared" si="1"/>
        <v>30237.5</v>
      </c>
      <c r="I23" s="44">
        <v>30270</v>
      </c>
      <c r="J23" s="43">
        <v>30320</v>
      </c>
      <c r="K23" s="42">
        <f t="shared" si="2"/>
        <v>30295</v>
      </c>
      <c r="L23" s="50">
        <v>30035</v>
      </c>
      <c r="M23" s="49">
        <v>1.2356</v>
      </c>
      <c r="N23" s="49">
        <v>1.0439000000000001</v>
      </c>
      <c r="O23" s="48">
        <v>155.82</v>
      </c>
      <c r="P23" s="41">
        <f t="shared" si="4"/>
        <v>24308.028488183878</v>
      </c>
      <c r="Q23" s="41">
        <f t="shared" si="5"/>
        <v>24482.033020394949</v>
      </c>
      <c r="R23" s="47">
        <f t="shared" si="3"/>
        <v>28771.913018488358</v>
      </c>
      <c r="S23" s="46">
        <v>1.2351000000000001</v>
      </c>
    </row>
    <row r="24" spans="2:19" x14ac:dyDescent="0.2">
      <c r="B24" s="45">
        <v>45680</v>
      </c>
      <c r="C24" s="44">
        <v>29825</v>
      </c>
      <c r="D24" s="43">
        <v>29850</v>
      </c>
      <c r="E24" s="42">
        <f t="shared" si="0"/>
        <v>29837.5</v>
      </c>
      <c r="F24" s="44">
        <v>30040</v>
      </c>
      <c r="G24" s="43">
        <v>30060</v>
      </c>
      <c r="H24" s="42">
        <f t="shared" si="1"/>
        <v>30050</v>
      </c>
      <c r="I24" s="44">
        <v>30025</v>
      </c>
      <c r="J24" s="43">
        <v>30075</v>
      </c>
      <c r="K24" s="42">
        <f t="shared" si="2"/>
        <v>30050</v>
      </c>
      <c r="L24" s="50">
        <v>29850</v>
      </c>
      <c r="M24" s="49">
        <v>1.2316</v>
      </c>
      <c r="N24" s="49">
        <v>1.0404</v>
      </c>
      <c r="O24" s="48">
        <v>156.41</v>
      </c>
      <c r="P24" s="41">
        <f t="shared" si="4"/>
        <v>24236.765183501135</v>
      </c>
      <c r="Q24" s="41">
        <f t="shared" si="5"/>
        <v>24407.275089314713</v>
      </c>
      <c r="R24" s="47">
        <f t="shared" si="3"/>
        <v>28690.888119953863</v>
      </c>
      <c r="S24" s="46">
        <v>1.2311000000000001</v>
      </c>
    </row>
    <row r="25" spans="2:19" x14ac:dyDescent="0.2">
      <c r="B25" s="45">
        <v>45681</v>
      </c>
      <c r="C25" s="44">
        <v>30100</v>
      </c>
      <c r="D25" s="43">
        <v>30125</v>
      </c>
      <c r="E25" s="42">
        <f t="shared" si="0"/>
        <v>30112.5</v>
      </c>
      <c r="F25" s="44">
        <v>30150</v>
      </c>
      <c r="G25" s="43">
        <v>30160</v>
      </c>
      <c r="H25" s="42">
        <f t="shared" si="1"/>
        <v>30155</v>
      </c>
      <c r="I25" s="44">
        <v>30160</v>
      </c>
      <c r="J25" s="43">
        <v>30210</v>
      </c>
      <c r="K25" s="42">
        <f t="shared" si="2"/>
        <v>30185</v>
      </c>
      <c r="L25" s="50">
        <v>30125</v>
      </c>
      <c r="M25" s="49">
        <v>1.2410000000000001</v>
      </c>
      <c r="N25" s="49">
        <v>1.0474000000000001</v>
      </c>
      <c r="O25" s="48">
        <v>156.46</v>
      </c>
      <c r="P25" s="41">
        <f t="shared" si="4"/>
        <v>24274.778404512486</v>
      </c>
      <c r="Q25" s="41">
        <f t="shared" si="5"/>
        <v>24302.981466559224</v>
      </c>
      <c r="R25" s="47">
        <f t="shared" si="3"/>
        <v>28761.695627267516</v>
      </c>
      <c r="S25" s="46">
        <v>1.2404999999999999</v>
      </c>
    </row>
    <row r="26" spans="2:19" x14ac:dyDescent="0.2">
      <c r="B26" s="45">
        <v>45684</v>
      </c>
      <c r="C26" s="44">
        <v>29975</v>
      </c>
      <c r="D26" s="43">
        <v>30000</v>
      </c>
      <c r="E26" s="42">
        <f t="shared" si="0"/>
        <v>29987.5</v>
      </c>
      <c r="F26" s="44">
        <v>30100</v>
      </c>
      <c r="G26" s="43">
        <v>30150</v>
      </c>
      <c r="H26" s="42">
        <f t="shared" si="1"/>
        <v>30125</v>
      </c>
      <c r="I26" s="44">
        <v>30160</v>
      </c>
      <c r="J26" s="43">
        <v>30210</v>
      </c>
      <c r="K26" s="42">
        <f t="shared" si="2"/>
        <v>30185</v>
      </c>
      <c r="L26" s="50">
        <v>30000</v>
      </c>
      <c r="M26" s="49">
        <v>1.2513000000000001</v>
      </c>
      <c r="N26" s="49">
        <v>1.0522</v>
      </c>
      <c r="O26" s="48">
        <v>154.05000000000001</v>
      </c>
      <c r="P26" s="41">
        <f t="shared" si="4"/>
        <v>23975.065931431309</v>
      </c>
      <c r="Q26" s="41">
        <f t="shared" si="5"/>
        <v>24094.941261088465</v>
      </c>
      <c r="R26" s="47">
        <f t="shared" si="3"/>
        <v>28511.689792815054</v>
      </c>
      <c r="S26" s="46">
        <v>1.2507999999999999</v>
      </c>
    </row>
    <row r="27" spans="2:19" x14ac:dyDescent="0.2">
      <c r="B27" s="45">
        <v>45685</v>
      </c>
      <c r="C27" s="44">
        <v>29615</v>
      </c>
      <c r="D27" s="43">
        <v>29620</v>
      </c>
      <c r="E27" s="42">
        <f t="shared" si="0"/>
        <v>29617.5</v>
      </c>
      <c r="F27" s="44">
        <v>29700</v>
      </c>
      <c r="G27" s="43">
        <v>29800</v>
      </c>
      <c r="H27" s="42">
        <f t="shared" si="1"/>
        <v>29750</v>
      </c>
      <c r="I27" s="44">
        <v>29795</v>
      </c>
      <c r="J27" s="43">
        <v>29845</v>
      </c>
      <c r="K27" s="42">
        <f t="shared" si="2"/>
        <v>29820</v>
      </c>
      <c r="L27" s="50">
        <v>29620</v>
      </c>
      <c r="M27" s="49">
        <v>1.2426999999999999</v>
      </c>
      <c r="N27" s="49">
        <v>1.042</v>
      </c>
      <c r="O27" s="48">
        <v>155.28</v>
      </c>
      <c r="P27" s="41">
        <f t="shared" si="4"/>
        <v>23835.19755371369</v>
      </c>
      <c r="Q27" s="41">
        <f t="shared" si="5"/>
        <v>23980.04345377002</v>
      </c>
      <c r="R27" s="47">
        <f t="shared" si="3"/>
        <v>28426.103646833013</v>
      </c>
      <c r="S27" s="46">
        <v>1.2422</v>
      </c>
    </row>
    <row r="28" spans="2:19" x14ac:dyDescent="0.2">
      <c r="B28" s="45">
        <v>45686</v>
      </c>
      <c r="C28" s="44">
        <v>29750</v>
      </c>
      <c r="D28" s="43">
        <v>29775</v>
      </c>
      <c r="E28" s="42">
        <f t="shared" si="0"/>
        <v>29762.5</v>
      </c>
      <c r="F28" s="44">
        <v>29850</v>
      </c>
      <c r="G28" s="43">
        <v>29900</v>
      </c>
      <c r="H28" s="42">
        <f t="shared" si="1"/>
        <v>29875</v>
      </c>
      <c r="I28" s="44">
        <v>29900</v>
      </c>
      <c r="J28" s="43">
        <v>29950</v>
      </c>
      <c r="K28" s="42">
        <f t="shared" si="2"/>
        <v>29925</v>
      </c>
      <c r="L28" s="50">
        <v>29775</v>
      </c>
      <c r="M28" s="49">
        <v>1.2425999999999999</v>
      </c>
      <c r="N28" s="49">
        <v>1.0404</v>
      </c>
      <c r="O28" s="48">
        <v>155.37</v>
      </c>
      <c r="P28" s="41">
        <f t="shared" si="4"/>
        <v>23961.854176726221</v>
      </c>
      <c r="Q28" s="41">
        <f t="shared" si="5"/>
        <v>24062.449702237245</v>
      </c>
      <c r="R28" s="47">
        <f t="shared" si="3"/>
        <v>28618.800461361014</v>
      </c>
      <c r="S28" s="46">
        <v>1.2421</v>
      </c>
    </row>
    <row r="29" spans="2:19" x14ac:dyDescent="0.2">
      <c r="B29" s="45">
        <v>45687</v>
      </c>
      <c r="C29" s="44">
        <v>30040</v>
      </c>
      <c r="D29" s="43">
        <v>30060</v>
      </c>
      <c r="E29" s="42">
        <f t="shared" si="0"/>
        <v>30050</v>
      </c>
      <c r="F29" s="44">
        <v>30150</v>
      </c>
      <c r="G29" s="43">
        <v>30175</v>
      </c>
      <c r="H29" s="42">
        <f t="shared" si="1"/>
        <v>30162.5</v>
      </c>
      <c r="I29" s="44">
        <v>30190</v>
      </c>
      <c r="J29" s="43">
        <v>30240</v>
      </c>
      <c r="K29" s="42">
        <f t="shared" si="2"/>
        <v>30215</v>
      </c>
      <c r="L29" s="50">
        <v>30060</v>
      </c>
      <c r="M29" s="49">
        <v>1.2438</v>
      </c>
      <c r="N29" s="49">
        <v>1.0404</v>
      </c>
      <c r="O29" s="48">
        <v>154.16</v>
      </c>
      <c r="P29" s="41">
        <f t="shared" si="4"/>
        <v>24167.872648335746</v>
      </c>
      <c r="Q29" s="41">
        <f t="shared" si="5"/>
        <v>24260.331242965105</v>
      </c>
      <c r="R29" s="47">
        <f t="shared" si="3"/>
        <v>28892.733564013841</v>
      </c>
      <c r="S29" s="46">
        <v>1.2434000000000001</v>
      </c>
    </row>
    <row r="30" spans="2:19" x14ac:dyDescent="0.2">
      <c r="B30" s="45">
        <v>45688</v>
      </c>
      <c r="C30" s="44">
        <v>29865</v>
      </c>
      <c r="D30" s="43">
        <v>29885</v>
      </c>
      <c r="E30" s="42">
        <f t="shared" si="0"/>
        <v>29875</v>
      </c>
      <c r="F30" s="44">
        <v>30075</v>
      </c>
      <c r="G30" s="43">
        <v>30100</v>
      </c>
      <c r="H30" s="42">
        <f t="shared" si="1"/>
        <v>30087.5</v>
      </c>
      <c r="I30" s="44">
        <v>30130</v>
      </c>
      <c r="J30" s="43">
        <v>30180</v>
      </c>
      <c r="K30" s="42">
        <f t="shared" si="2"/>
        <v>30155</v>
      </c>
      <c r="L30" s="50">
        <v>29885</v>
      </c>
      <c r="M30" s="49">
        <v>1.242</v>
      </c>
      <c r="N30" s="49">
        <v>1.0383</v>
      </c>
      <c r="O30" s="48">
        <v>154.83000000000001</v>
      </c>
      <c r="P30" s="41">
        <f t="shared" si="4"/>
        <v>24061.996779388082</v>
      </c>
      <c r="Q30" s="41">
        <f t="shared" si="5"/>
        <v>24235.104669887278</v>
      </c>
      <c r="R30" s="47">
        <f t="shared" si="3"/>
        <v>28782.625445439662</v>
      </c>
      <c r="S30" s="46">
        <v>1.2416</v>
      </c>
    </row>
    <row r="31" spans="2:19" x14ac:dyDescent="0.2">
      <c r="B31" s="40" t="s">
        <v>11</v>
      </c>
      <c r="C31" s="39">
        <f>ROUND(AVERAGE(C9:C30),2)</f>
        <v>29589.55</v>
      </c>
      <c r="D31" s="38">
        <f>ROUND(AVERAGE(D9:D30),2)</f>
        <v>29618.18</v>
      </c>
      <c r="E31" s="37">
        <f>ROUND(AVERAGE(C31:D31),2)</f>
        <v>29603.87</v>
      </c>
      <c r="F31" s="39">
        <f>ROUND(AVERAGE(F9:F30),2)</f>
        <v>29758.18</v>
      </c>
      <c r="G31" s="38">
        <f>ROUND(AVERAGE(G9:G30),2)</f>
        <v>29793.41</v>
      </c>
      <c r="H31" s="37">
        <f>ROUND(AVERAGE(F31:G31),2)</f>
        <v>29775.8</v>
      </c>
      <c r="I31" s="39">
        <f>ROUND(AVERAGE(I9:I30),2)</f>
        <v>29811.360000000001</v>
      </c>
      <c r="J31" s="38">
        <f>ROUND(AVERAGE(J9:J30),2)</f>
        <v>29861.360000000001</v>
      </c>
      <c r="K31" s="37">
        <f>ROUND(AVERAGE(I31:J31),2)</f>
        <v>29836.36</v>
      </c>
      <c r="L31" s="36">
        <f>ROUND(AVERAGE(L9:L30),2)</f>
        <v>29618.18</v>
      </c>
      <c r="M31" s="35">
        <f>ROUND(AVERAGE(M9:M30),4)</f>
        <v>1.234</v>
      </c>
      <c r="N31" s="34">
        <f>ROUND(AVERAGE(N9:N30),4)</f>
        <v>1.0351999999999999</v>
      </c>
      <c r="O31" s="115">
        <f>ROUND(AVERAGE(O9:O30),2)</f>
        <v>156.43</v>
      </c>
      <c r="P31" s="33">
        <f>AVERAGE(P9:P30)</f>
        <v>24004.589331421281</v>
      </c>
      <c r="Q31" s="33">
        <f>AVERAGE(Q9:Q30)</f>
        <v>24146.80510951496</v>
      </c>
      <c r="R31" s="33">
        <f>AVERAGE(R9:R30)</f>
        <v>28610.622536137515</v>
      </c>
      <c r="S31" s="32">
        <f>AVERAGE(S9:S30)</f>
        <v>1.233359090909091</v>
      </c>
    </row>
    <row r="32" spans="2:19" x14ac:dyDescent="0.2">
      <c r="B32" s="31" t="s">
        <v>12</v>
      </c>
      <c r="C32" s="30">
        <f t="shared" ref="C32:S32" si="6">MAX(C9:C30)</f>
        <v>30100</v>
      </c>
      <c r="D32" s="29">
        <f t="shared" si="6"/>
        <v>30200</v>
      </c>
      <c r="E32" s="28">
        <f t="shared" si="6"/>
        <v>30150</v>
      </c>
      <c r="F32" s="30">
        <f t="shared" si="6"/>
        <v>30325</v>
      </c>
      <c r="G32" s="29">
        <f t="shared" si="6"/>
        <v>30400</v>
      </c>
      <c r="H32" s="28">
        <f t="shared" si="6"/>
        <v>30362.5</v>
      </c>
      <c r="I32" s="30">
        <f t="shared" si="6"/>
        <v>30395</v>
      </c>
      <c r="J32" s="29">
        <f t="shared" si="6"/>
        <v>30445</v>
      </c>
      <c r="K32" s="28">
        <f t="shared" si="6"/>
        <v>30420</v>
      </c>
      <c r="L32" s="27">
        <f t="shared" si="6"/>
        <v>30200</v>
      </c>
      <c r="M32" s="26">
        <f t="shared" si="6"/>
        <v>1.2535000000000001</v>
      </c>
      <c r="N32" s="25">
        <f t="shared" si="6"/>
        <v>1.0522</v>
      </c>
      <c r="O32" s="24">
        <f t="shared" si="6"/>
        <v>158.51</v>
      </c>
      <c r="P32" s="23">
        <f t="shared" si="6"/>
        <v>24663.127807268273</v>
      </c>
      <c r="Q32" s="23">
        <f t="shared" si="6"/>
        <v>24826.459779501838</v>
      </c>
      <c r="R32" s="23">
        <f t="shared" si="6"/>
        <v>29222.98939998055</v>
      </c>
      <c r="S32" s="22">
        <f t="shared" si="6"/>
        <v>1.2526999999999999</v>
      </c>
    </row>
    <row r="33" spans="2:19" ht="13.5" thickBot="1" x14ac:dyDescent="0.25">
      <c r="B33" s="21" t="s">
        <v>13</v>
      </c>
      <c r="C33" s="20">
        <f t="shared" ref="C33:S33" si="7">MIN(C9:C30)</f>
        <v>28200</v>
      </c>
      <c r="D33" s="19">
        <f t="shared" si="7"/>
        <v>28225</v>
      </c>
      <c r="E33" s="18">
        <f t="shared" si="7"/>
        <v>28212.5</v>
      </c>
      <c r="F33" s="20">
        <f t="shared" si="7"/>
        <v>28440</v>
      </c>
      <c r="G33" s="19">
        <f t="shared" si="7"/>
        <v>28460</v>
      </c>
      <c r="H33" s="18">
        <f t="shared" si="7"/>
        <v>28450</v>
      </c>
      <c r="I33" s="20">
        <f t="shared" si="7"/>
        <v>28560</v>
      </c>
      <c r="J33" s="19">
        <f t="shared" si="7"/>
        <v>28610</v>
      </c>
      <c r="K33" s="18">
        <f t="shared" si="7"/>
        <v>28585</v>
      </c>
      <c r="L33" s="17">
        <f t="shared" si="7"/>
        <v>28225</v>
      </c>
      <c r="M33" s="16">
        <f t="shared" si="7"/>
        <v>1.2122999999999999</v>
      </c>
      <c r="N33" s="15">
        <f t="shared" si="7"/>
        <v>1.0203</v>
      </c>
      <c r="O33" s="14">
        <f t="shared" si="7"/>
        <v>154.05000000000001</v>
      </c>
      <c r="P33" s="13">
        <f t="shared" si="7"/>
        <v>22725.442834138488</v>
      </c>
      <c r="Q33" s="13">
        <f t="shared" si="7"/>
        <v>22914.653784219001</v>
      </c>
      <c r="R33" s="13">
        <f t="shared" si="7"/>
        <v>27355.107578988176</v>
      </c>
      <c r="S33" s="12">
        <f t="shared" si="7"/>
        <v>1.2116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 activeCell="V9" sqref="V9:W3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45659</v>
      </c>
    </row>
    <row r="7" spans="1:25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24</v>
      </c>
      <c r="J7" s="125"/>
      <c r="K7" s="126"/>
      <c r="L7" s="124" t="s">
        <v>23</v>
      </c>
      <c r="M7" s="125"/>
      <c r="N7" s="126"/>
      <c r="O7" s="124" t="s">
        <v>22</v>
      </c>
      <c r="P7" s="125"/>
      <c r="Q7" s="126"/>
      <c r="R7" s="116" t="s">
        <v>4</v>
      </c>
      <c r="S7" s="118" t="s">
        <v>21</v>
      </c>
      <c r="T7" s="119"/>
      <c r="U7" s="120"/>
      <c r="V7" s="121" t="s">
        <v>5</v>
      </c>
      <c r="W7" s="122"/>
      <c r="X7" s="9" t="s">
        <v>18</v>
      </c>
      <c r="Y7" s="116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17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17" t="s">
        <v>20</v>
      </c>
    </row>
    <row r="9" spans="1:25" x14ac:dyDescent="0.2">
      <c r="B9" s="45">
        <v>45659</v>
      </c>
      <c r="C9" s="44">
        <v>15005</v>
      </c>
      <c r="D9" s="43">
        <v>15010</v>
      </c>
      <c r="E9" s="42">
        <f t="shared" ref="E9:E30" si="0">AVERAGE(C9:D9)</f>
        <v>15007.5</v>
      </c>
      <c r="F9" s="44">
        <v>15290</v>
      </c>
      <c r="G9" s="43">
        <v>15295</v>
      </c>
      <c r="H9" s="42">
        <f t="shared" ref="H9:H30" si="1">AVERAGE(F9:G9)</f>
        <v>15292.5</v>
      </c>
      <c r="I9" s="44">
        <v>16700</v>
      </c>
      <c r="J9" s="43">
        <v>16750</v>
      </c>
      <c r="K9" s="42">
        <f t="shared" ref="K9:K30" si="2">AVERAGE(I9:J9)</f>
        <v>16725</v>
      </c>
      <c r="L9" s="44">
        <v>17475</v>
      </c>
      <c r="M9" s="43">
        <v>17525</v>
      </c>
      <c r="N9" s="42">
        <f t="shared" ref="N9:N30" si="3">AVERAGE(L9:M9)</f>
        <v>17500</v>
      </c>
      <c r="O9" s="44">
        <v>18270</v>
      </c>
      <c r="P9" s="43">
        <v>18320</v>
      </c>
      <c r="Q9" s="42">
        <f t="shared" ref="Q9:Q30" si="4">AVERAGE(O9:P9)</f>
        <v>18295</v>
      </c>
      <c r="R9" s="50">
        <v>15010</v>
      </c>
      <c r="S9" s="49">
        <v>1.242</v>
      </c>
      <c r="T9" s="51">
        <v>1.0318000000000001</v>
      </c>
      <c r="U9" s="48">
        <v>157.09</v>
      </c>
      <c r="V9" s="41">
        <f>R9/S9</f>
        <v>12085.346215780999</v>
      </c>
      <c r="W9" s="41">
        <f>G9/S9</f>
        <v>12314.814814814816</v>
      </c>
      <c r="X9" s="47">
        <f t="shared" ref="X9:X30" si="5">R9/T9</f>
        <v>14547.392905601861</v>
      </c>
      <c r="Y9" s="46">
        <v>1.2412000000000001</v>
      </c>
    </row>
    <row r="10" spans="1:25" x14ac:dyDescent="0.2">
      <c r="B10" s="45">
        <v>45660</v>
      </c>
      <c r="C10" s="44">
        <v>14765</v>
      </c>
      <c r="D10" s="43">
        <v>14770</v>
      </c>
      <c r="E10" s="42">
        <f t="shared" si="0"/>
        <v>14767.5</v>
      </c>
      <c r="F10" s="44">
        <v>14985</v>
      </c>
      <c r="G10" s="43">
        <v>14995</v>
      </c>
      <c r="H10" s="42">
        <f t="shared" si="1"/>
        <v>14990</v>
      </c>
      <c r="I10" s="44">
        <v>16390</v>
      </c>
      <c r="J10" s="43">
        <v>16440</v>
      </c>
      <c r="K10" s="42">
        <f t="shared" si="2"/>
        <v>16415</v>
      </c>
      <c r="L10" s="44">
        <v>17165</v>
      </c>
      <c r="M10" s="43">
        <v>17215</v>
      </c>
      <c r="N10" s="42">
        <f t="shared" si="3"/>
        <v>17190</v>
      </c>
      <c r="O10" s="44">
        <v>17965</v>
      </c>
      <c r="P10" s="43">
        <v>18015</v>
      </c>
      <c r="Q10" s="42">
        <f t="shared" si="4"/>
        <v>17990</v>
      </c>
      <c r="R10" s="50">
        <v>14770</v>
      </c>
      <c r="S10" s="49">
        <v>1.2407999999999999</v>
      </c>
      <c r="T10" s="49">
        <v>1.0296000000000001</v>
      </c>
      <c r="U10" s="48">
        <v>157.16999999999999</v>
      </c>
      <c r="V10" s="41">
        <f t="shared" ref="V10:V30" si="6">R10/S10</f>
        <v>11903.61057382334</v>
      </c>
      <c r="W10" s="41">
        <f t="shared" ref="W10:W30" si="7">G10/S10</f>
        <v>12084.945196647326</v>
      </c>
      <c r="X10" s="47">
        <f t="shared" si="5"/>
        <v>14345.376845376844</v>
      </c>
      <c r="Y10" s="46">
        <v>1.24</v>
      </c>
    </row>
    <row r="11" spans="1:25" x14ac:dyDescent="0.2">
      <c r="B11" s="45">
        <v>45663</v>
      </c>
      <c r="C11" s="44">
        <v>15060</v>
      </c>
      <c r="D11" s="43">
        <v>15070</v>
      </c>
      <c r="E11" s="42">
        <f t="shared" si="0"/>
        <v>15065</v>
      </c>
      <c r="F11" s="44">
        <v>15265</v>
      </c>
      <c r="G11" s="43">
        <v>15270</v>
      </c>
      <c r="H11" s="42">
        <f t="shared" si="1"/>
        <v>15267.5</v>
      </c>
      <c r="I11" s="44">
        <v>16645</v>
      </c>
      <c r="J11" s="43">
        <v>16695</v>
      </c>
      <c r="K11" s="42">
        <f t="shared" si="2"/>
        <v>16670</v>
      </c>
      <c r="L11" s="44">
        <v>17420</v>
      </c>
      <c r="M11" s="43">
        <v>17470</v>
      </c>
      <c r="N11" s="42">
        <f t="shared" si="3"/>
        <v>17445</v>
      </c>
      <c r="O11" s="44">
        <v>18220</v>
      </c>
      <c r="P11" s="43">
        <v>18270</v>
      </c>
      <c r="Q11" s="42">
        <f t="shared" si="4"/>
        <v>18245</v>
      </c>
      <c r="R11" s="50">
        <v>15070</v>
      </c>
      <c r="S11" s="49">
        <v>1.2535000000000001</v>
      </c>
      <c r="T11" s="49">
        <v>1.0410999999999999</v>
      </c>
      <c r="U11" s="48">
        <v>156.79</v>
      </c>
      <c r="V11" s="41">
        <f t="shared" si="6"/>
        <v>12022.337455125647</v>
      </c>
      <c r="W11" s="41">
        <f t="shared" si="7"/>
        <v>12181.890706023134</v>
      </c>
      <c r="X11" s="47">
        <f t="shared" si="5"/>
        <v>14475.074440495631</v>
      </c>
      <c r="Y11" s="46">
        <v>1.2526999999999999</v>
      </c>
    </row>
    <row r="12" spans="1:25" x14ac:dyDescent="0.2">
      <c r="B12" s="45">
        <v>45664</v>
      </c>
      <c r="C12" s="44">
        <v>15115</v>
      </c>
      <c r="D12" s="43">
        <v>15120</v>
      </c>
      <c r="E12" s="42">
        <f t="shared" si="0"/>
        <v>15117.5</v>
      </c>
      <c r="F12" s="44">
        <v>15320</v>
      </c>
      <c r="G12" s="43">
        <v>15325</v>
      </c>
      <c r="H12" s="42">
        <f t="shared" si="1"/>
        <v>15322.5</v>
      </c>
      <c r="I12" s="44">
        <v>16680</v>
      </c>
      <c r="J12" s="43">
        <v>16730</v>
      </c>
      <c r="K12" s="42">
        <f t="shared" si="2"/>
        <v>16705</v>
      </c>
      <c r="L12" s="44">
        <v>17455</v>
      </c>
      <c r="M12" s="43">
        <v>17505</v>
      </c>
      <c r="N12" s="42">
        <f t="shared" si="3"/>
        <v>17480</v>
      </c>
      <c r="O12" s="44">
        <v>18240</v>
      </c>
      <c r="P12" s="43">
        <v>18290</v>
      </c>
      <c r="Q12" s="42">
        <f t="shared" si="4"/>
        <v>18265</v>
      </c>
      <c r="R12" s="50">
        <v>15120</v>
      </c>
      <c r="S12" s="49">
        <v>1.2526999999999999</v>
      </c>
      <c r="T12" s="49">
        <v>1.0389999999999999</v>
      </c>
      <c r="U12" s="48">
        <v>157.75</v>
      </c>
      <c r="V12" s="41">
        <f t="shared" si="6"/>
        <v>12069.928953460527</v>
      </c>
      <c r="W12" s="41">
        <f t="shared" si="7"/>
        <v>12233.575476969747</v>
      </c>
      <c r="X12" s="47">
        <f t="shared" si="5"/>
        <v>14552.454282964391</v>
      </c>
      <c r="Y12" s="46">
        <v>1.2519</v>
      </c>
    </row>
    <row r="13" spans="1:25" x14ac:dyDescent="0.2">
      <c r="B13" s="45">
        <v>45665</v>
      </c>
      <c r="C13" s="44">
        <v>15170</v>
      </c>
      <c r="D13" s="43">
        <v>15180</v>
      </c>
      <c r="E13" s="42">
        <f t="shared" si="0"/>
        <v>15175</v>
      </c>
      <c r="F13" s="44">
        <v>15375</v>
      </c>
      <c r="G13" s="43">
        <v>15380</v>
      </c>
      <c r="H13" s="42">
        <f t="shared" si="1"/>
        <v>15377.5</v>
      </c>
      <c r="I13" s="44">
        <v>16745</v>
      </c>
      <c r="J13" s="43">
        <v>16795</v>
      </c>
      <c r="K13" s="42">
        <f t="shared" si="2"/>
        <v>16770</v>
      </c>
      <c r="L13" s="44">
        <v>17520</v>
      </c>
      <c r="M13" s="43">
        <v>17570</v>
      </c>
      <c r="N13" s="42">
        <f t="shared" si="3"/>
        <v>17545</v>
      </c>
      <c r="O13" s="44">
        <v>18305</v>
      </c>
      <c r="P13" s="43">
        <v>18355</v>
      </c>
      <c r="Q13" s="42">
        <f t="shared" si="4"/>
        <v>18330</v>
      </c>
      <c r="R13" s="50">
        <v>15180</v>
      </c>
      <c r="S13" s="49">
        <v>1.2337</v>
      </c>
      <c r="T13" s="49">
        <v>1.0283</v>
      </c>
      <c r="U13" s="48">
        <v>158.51</v>
      </c>
      <c r="V13" s="41">
        <f t="shared" si="6"/>
        <v>12304.450028369944</v>
      </c>
      <c r="W13" s="41">
        <f t="shared" si="7"/>
        <v>12466.563994488124</v>
      </c>
      <c r="X13" s="47">
        <f t="shared" si="5"/>
        <v>14762.228921520957</v>
      </c>
      <c r="Y13" s="46">
        <v>1.2329000000000001</v>
      </c>
    </row>
    <row r="14" spans="1:25" x14ac:dyDescent="0.2">
      <c r="B14" s="45">
        <v>45666</v>
      </c>
      <c r="C14" s="44">
        <v>15180</v>
      </c>
      <c r="D14" s="43">
        <v>15185</v>
      </c>
      <c r="E14" s="42">
        <f t="shared" si="0"/>
        <v>15182.5</v>
      </c>
      <c r="F14" s="44">
        <v>15400</v>
      </c>
      <c r="G14" s="43">
        <v>15450</v>
      </c>
      <c r="H14" s="42">
        <f t="shared" si="1"/>
        <v>15425</v>
      </c>
      <c r="I14" s="44">
        <v>16785</v>
      </c>
      <c r="J14" s="43">
        <v>16835</v>
      </c>
      <c r="K14" s="42">
        <f t="shared" si="2"/>
        <v>16810</v>
      </c>
      <c r="L14" s="44">
        <v>17560</v>
      </c>
      <c r="M14" s="43">
        <v>17610</v>
      </c>
      <c r="N14" s="42">
        <f t="shared" si="3"/>
        <v>17585</v>
      </c>
      <c r="O14" s="44">
        <v>18345</v>
      </c>
      <c r="P14" s="43">
        <v>18395</v>
      </c>
      <c r="Q14" s="42">
        <f t="shared" si="4"/>
        <v>18370</v>
      </c>
      <c r="R14" s="50">
        <v>15185</v>
      </c>
      <c r="S14" s="49">
        <v>1.2294</v>
      </c>
      <c r="T14" s="49">
        <v>1.0304</v>
      </c>
      <c r="U14" s="48">
        <v>157.75</v>
      </c>
      <c r="V14" s="41">
        <f t="shared" si="6"/>
        <v>12351.553603383763</v>
      </c>
      <c r="W14" s="41">
        <f t="shared" si="7"/>
        <v>12567.105905319668</v>
      </c>
      <c r="X14" s="47">
        <f t="shared" si="5"/>
        <v>14736.995341614907</v>
      </c>
      <c r="Y14" s="46">
        <v>1.2286999999999999</v>
      </c>
    </row>
    <row r="15" spans="1:25" x14ac:dyDescent="0.2">
      <c r="B15" s="45">
        <v>45667</v>
      </c>
      <c r="C15" s="44">
        <v>15360</v>
      </c>
      <c r="D15" s="43">
        <v>15400</v>
      </c>
      <c r="E15" s="42">
        <f t="shared" si="0"/>
        <v>15380</v>
      </c>
      <c r="F15" s="44">
        <v>15590</v>
      </c>
      <c r="G15" s="43">
        <v>15610</v>
      </c>
      <c r="H15" s="42">
        <f t="shared" si="1"/>
        <v>15600</v>
      </c>
      <c r="I15" s="44">
        <v>16935</v>
      </c>
      <c r="J15" s="43">
        <v>16985</v>
      </c>
      <c r="K15" s="42">
        <f t="shared" si="2"/>
        <v>16960</v>
      </c>
      <c r="L15" s="44">
        <v>17710</v>
      </c>
      <c r="M15" s="43">
        <v>17760</v>
      </c>
      <c r="N15" s="42">
        <f t="shared" si="3"/>
        <v>17735</v>
      </c>
      <c r="O15" s="44">
        <v>18495</v>
      </c>
      <c r="P15" s="43">
        <v>18545</v>
      </c>
      <c r="Q15" s="42">
        <f t="shared" si="4"/>
        <v>18520</v>
      </c>
      <c r="R15" s="50">
        <v>15400</v>
      </c>
      <c r="S15" s="49">
        <v>1.2317</v>
      </c>
      <c r="T15" s="49">
        <v>1.0306</v>
      </c>
      <c r="U15" s="48">
        <v>158</v>
      </c>
      <c r="V15" s="41">
        <f t="shared" si="6"/>
        <v>12503.044572542014</v>
      </c>
      <c r="W15" s="41">
        <f t="shared" si="7"/>
        <v>12673.54063489486</v>
      </c>
      <c r="X15" s="47">
        <f t="shared" si="5"/>
        <v>14942.751795070833</v>
      </c>
      <c r="Y15" s="46">
        <v>1.2310000000000001</v>
      </c>
    </row>
    <row r="16" spans="1:25" x14ac:dyDescent="0.2">
      <c r="B16" s="45">
        <v>45670</v>
      </c>
      <c r="C16" s="44">
        <v>15550</v>
      </c>
      <c r="D16" s="43">
        <v>15560</v>
      </c>
      <c r="E16" s="42">
        <f t="shared" si="0"/>
        <v>15555</v>
      </c>
      <c r="F16" s="44">
        <v>15775</v>
      </c>
      <c r="G16" s="43">
        <v>15780</v>
      </c>
      <c r="H16" s="42">
        <f t="shared" si="1"/>
        <v>15777.5</v>
      </c>
      <c r="I16" s="44">
        <v>17085</v>
      </c>
      <c r="J16" s="43">
        <v>17135</v>
      </c>
      <c r="K16" s="42">
        <f t="shared" si="2"/>
        <v>17110</v>
      </c>
      <c r="L16" s="44">
        <v>17865</v>
      </c>
      <c r="M16" s="43">
        <v>17915</v>
      </c>
      <c r="N16" s="42">
        <f t="shared" si="3"/>
        <v>17890</v>
      </c>
      <c r="O16" s="44">
        <v>18630</v>
      </c>
      <c r="P16" s="43">
        <v>18680</v>
      </c>
      <c r="Q16" s="42">
        <f t="shared" si="4"/>
        <v>18655</v>
      </c>
      <c r="R16" s="50">
        <v>15560</v>
      </c>
      <c r="S16" s="49">
        <v>1.2122999999999999</v>
      </c>
      <c r="T16" s="49">
        <v>1.0203</v>
      </c>
      <c r="U16" s="48">
        <v>157.03</v>
      </c>
      <c r="V16" s="41">
        <f t="shared" si="6"/>
        <v>12835.106821743793</v>
      </c>
      <c r="W16" s="41">
        <f t="shared" si="7"/>
        <v>13016.580054441971</v>
      </c>
      <c r="X16" s="47">
        <f t="shared" si="5"/>
        <v>15250.416544153681</v>
      </c>
      <c r="Y16" s="46">
        <v>1.2116</v>
      </c>
    </row>
    <row r="17" spans="2:25" x14ac:dyDescent="0.2">
      <c r="B17" s="45">
        <v>45671</v>
      </c>
      <c r="C17" s="44">
        <v>15590</v>
      </c>
      <c r="D17" s="43">
        <v>15600</v>
      </c>
      <c r="E17" s="42">
        <f t="shared" si="0"/>
        <v>15595</v>
      </c>
      <c r="F17" s="44">
        <v>15830</v>
      </c>
      <c r="G17" s="43">
        <v>15835</v>
      </c>
      <c r="H17" s="42">
        <f t="shared" si="1"/>
        <v>15832.5</v>
      </c>
      <c r="I17" s="44">
        <v>17140</v>
      </c>
      <c r="J17" s="43">
        <v>17190</v>
      </c>
      <c r="K17" s="42">
        <f t="shared" si="2"/>
        <v>17165</v>
      </c>
      <c r="L17" s="44">
        <v>17900</v>
      </c>
      <c r="M17" s="43">
        <v>17950</v>
      </c>
      <c r="N17" s="42">
        <f t="shared" si="3"/>
        <v>17925</v>
      </c>
      <c r="O17" s="44">
        <v>18665</v>
      </c>
      <c r="P17" s="43">
        <v>18715</v>
      </c>
      <c r="Q17" s="42">
        <f t="shared" si="4"/>
        <v>18690</v>
      </c>
      <c r="R17" s="50">
        <v>15600</v>
      </c>
      <c r="S17" s="49">
        <v>1.2163999999999999</v>
      </c>
      <c r="T17" s="49">
        <v>1.0247999999999999</v>
      </c>
      <c r="U17" s="48">
        <v>157.87</v>
      </c>
      <c r="V17" s="41">
        <f t="shared" si="6"/>
        <v>12824.728707661954</v>
      </c>
      <c r="W17" s="41">
        <f t="shared" si="7"/>
        <v>13017.921736270964</v>
      </c>
      <c r="X17" s="47">
        <f t="shared" si="5"/>
        <v>15222.48243559719</v>
      </c>
      <c r="Y17" s="46">
        <v>1.2157</v>
      </c>
    </row>
    <row r="18" spans="2:25" x14ac:dyDescent="0.2">
      <c r="B18" s="45">
        <v>45672</v>
      </c>
      <c r="C18" s="44">
        <v>15625</v>
      </c>
      <c r="D18" s="43">
        <v>15630</v>
      </c>
      <c r="E18" s="42">
        <f t="shared" si="0"/>
        <v>15627.5</v>
      </c>
      <c r="F18" s="44">
        <v>15890</v>
      </c>
      <c r="G18" s="43">
        <v>15895</v>
      </c>
      <c r="H18" s="42">
        <f t="shared" si="1"/>
        <v>15892.5</v>
      </c>
      <c r="I18" s="44">
        <v>17250</v>
      </c>
      <c r="J18" s="43">
        <v>17300</v>
      </c>
      <c r="K18" s="42">
        <f t="shared" si="2"/>
        <v>17275</v>
      </c>
      <c r="L18" s="44">
        <v>18010</v>
      </c>
      <c r="M18" s="43">
        <v>18060</v>
      </c>
      <c r="N18" s="42">
        <f t="shared" si="3"/>
        <v>18035</v>
      </c>
      <c r="O18" s="44">
        <v>18765</v>
      </c>
      <c r="P18" s="43">
        <v>18815</v>
      </c>
      <c r="Q18" s="42">
        <f t="shared" si="4"/>
        <v>18790</v>
      </c>
      <c r="R18" s="50">
        <v>15630</v>
      </c>
      <c r="S18" s="49">
        <v>1.2214</v>
      </c>
      <c r="T18" s="49">
        <v>1.03</v>
      </c>
      <c r="U18" s="48">
        <v>156.97999999999999</v>
      </c>
      <c r="V18" s="41">
        <f t="shared" si="6"/>
        <v>12796.790568200426</v>
      </c>
      <c r="W18" s="41">
        <f t="shared" si="7"/>
        <v>13013.75470771246</v>
      </c>
      <c r="X18" s="47">
        <f t="shared" si="5"/>
        <v>15174.757281553399</v>
      </c>
      <c r="Y18" s="46">
        <v>1.2208000000000001</v>
      </c>
    </row>
    <row r="19" spans="2:25" x14ac:dyDescent="0.2">
      <c r="B19" s="45">
        <v>45673</v>
      </c>
      <c r="C19" s="44">
        <v>15660</v>
      </c>
      <c r="D19" s="43">
        <v>15665</v>
      </c>
      <c r="E19" s="42">
        <f t="shared" si="0"/>
        <v>15662.5</v>
      </c>
      <c r="F19" s="44">
        <v>15885</v>
      </c>
      <c r="G19" s="43">
        <v>15890</v>
      </c>
      <c r="H19" s="42">
        <f t="shared" si="1"/>
        <v>15887.5</v>
      </c>
      <c r="I19" s="44">
        <v>17245</v>
      </c>
      <c r="J19" s="43">
        <v>17295</v>
      </c>
      <c r="K19" s="42">
        <f t="shared" si="2"/>
        <v>17270</v>
      </c>
      <c r="L19" s="44">
        <v>18005</v>
      </c>
      <c r="M19" s="43">
        <v>18055</v>
      </c>
      <c r="N19" s="42">
        <f t="shared" si="3"/>
        <v>18030</v>
      </c>
      <c r="O19" s="44">
        <v>18760</v>
      </c>
      <c r="P19" s="43">
        <v>18810</v>
      </c>
      <c r="Q19" s="42">
        <f t="shared" si="4"/>
        <v>18785</v>
      </c>
      <c r="R19" s="50">
        <v>15665</v>
      </c>
      <c r="S19" s="49">
        <v>1.2198</v>
      </c>
      <c r="T19" s="49">
        <v>1.0271999999999999</v>
      </c>
      <c r="U19" s="48">
        <v>156.12</v>
      </c>
      <c r="V19" s="41">
        <f t="shared" si="6"/>
        <v>12842.269224463027</v>
      </c>
      <c r="W19" s="41">
        <f t="shared" si="7"/>
        <v>13026.725692736514</v>
      </c>
      <c r="X19" s="47">
        <f t="shared" si="5"/>
        <v>15250.194704049845</v>
      </c>
      <c r="Y19" s="46">
        <v>1.2192000000000001</v>
      </c>
    </row>
    <row r="20" spans="2:25" x14ac:dyDescent="0.2">
      <c r="B20" s="45">
        <v>45674</v>
      </c>
      <c r="C20" s="44">
        <v>15835</v>
      </c>
      <c r="D20" s="43">
        <v>15840</v>
      </c>
      <c r="E20" s="42">
        <f t="shared" si="0"/>
        <v>15837.5</v>
      </c>
      <c r="F20" s="44">
        <v>15975</v>
      </c>
      <c r="G20" s="43">
        <v>16000</v>
      </c>
      <c r="H20" s="42">
        <f t="shared" si="1"/>
        <v>15987.5</v>
      </c>
      <c r="I20" s="44">
        <v>17345</v>
      </c>
      <c r="J20" s="43">
        <v>17395</v>
      </c>
      <c r="K20" s="42">
        <f t="shared" si="2"/>
        <v>17370</v>
      </c>
      <c r="L20" s="44">
        <v>18105</v>
      </c>
      <c r="M20" s="43">
        <v>18155</v>
      </c>
      <c r="N20" s="42">
        <f t="shared" si="3"/>
        <v>18130</v>
      </c>
      <c r="O20" s="44">
        <v>18860</v>
      </c>
      <c r="P20" s="43">
        <v>18910</v>
      </c>
      <c r="Q20" s="42">
        <f t="shared" si="4"/>
        <v>18885</v>
      </c>
      <c r="R20" s="50">
        <v>15840</v>
      </c>
      <c r="S20" s="49">
        <v>1.2188000000000001</v>
      </c>
      <c r="T20" s="49">
        <v>1.0293000000000001</v>
      </c>
      <c r="U20" s="48">
        <v>155.72999999999999</v>
      </c>
      <c r="V20" s="41">
        <f t="shared" si="6"/>
        <v>12996.38989169675</v>
      </c>
      <c r="W20" s="41">
        <f t="shared" si="7"/>
        <v>13127.666557269444</v>
      </c>
      <c r="X20" s="47">
        <f t="shared" si="5"/>
        <v>15389.099387933546</v>
      </c>
      <c r="Y20" s="46">
        <v>1.2181999999999999</v>
      </c>
    </row>
    <row r="21" spans="2:25" x14ac:dyDescent="0.2">
      <c r="B21" s="45">
        <v>45677</v>
      </c>
      <c r="C21" s="44">
        <v>15670</v>
      </c>
      <c r="D21" s="43">
        <v>15680</v>
      </c>
      <c r="E21" s="42">
        <f t="shared" si="0"/>
        <v>15675</v>
      </c>
      <c r="F21" s="44">
        <v>15850</v>
      </c>
      <c r="G21" s="43">
        <v>15860</v>
      </c>
      <c r="H21" s="42">
        <f t="shared" si="1"/>
        <v>15855</v>
      </c>
      <c r="I21" s="44">
        <v>17195</v>
      </c>
      <c r="J21" s="43">
        <v>17245</v>
      </c>
      <c r="K21" s="42">
        <f t="shared" si="2"/>
        <v>17220</v>
      </c>
      <c r="L21" s="44">
        <v>17955</v>
      </c>
      <c r="M21" s="43">
        <v>18005</v>
      </c>
      <c r="N21" s="42">
        <f t="shared" si="3"/>
        <v>17980</v>
      </c>
      <c r="O21" s="44">
        <v>18710</v>
      </c>
      <c r="P21" s="43">
        <v>18760</v>
      </c>
      <c r="Q21" s="42">
        <f t="shared" si="4"/>
        <v>18735</v>
      </c>
      <c r="R21" s="50">
        <v>15680</v>
      </c>
      <c r="S21" s="49">
        <v>1.2198</v>
      </c>
      <c r="T21" s="49">
        <v>1.0321</v>
      </c>
      <c r="U21" s="48">
        <v>156.38</v>
      </c>
      <c r="V21" s="41">
        <f t="shared" si="6"/>
        <v>12854.566322347926</v>
      </c>
      <c r="W21" s="41">
        <f t="shared" si="7"/>
        <v>13002.131496966716</v>
      </c>
      <c r="X21" s="47">
        <f t="shared" si="5"/>
        <v>15192.32632496851</v>
      </c>
      <c r="Y21" s="46">
        <v>1.2192000000000001</v>
      </c>
    </row>
    <row r="22" spans="2:25" x14ac:dyDescent="0.2">
      <c r="B22" s="45">
        <v>45678</v>
      </c>
      <c r="C22" s="44">
        <v>15825</v>
      </c>
      <c r="D22" s="43">
        <v>15850</v>
      </c>
      <c r="E22" s="42">
        <f t="shared" si="0"/>
        <v>15837.5</v>
      </c>
      <c r="F22" s="44">
        <v>16050</v>
      </c>
      <c r="G22" s="43">
        <v>16100</v>
      </c>
      <c r="H22" s="42">
        <f t="shared" si="1"/>
        <v>16075</v>
      </c>
      <c r="I22" s="44">
        <v>17410</v>
      </c>
      <c r="J22" s="43">
        <v>17460</v>
      </c>
      <c r="K22" s="42">
        <f t="shared" si="2"/>
        <v>17435</v>
      </c>
      <c r="L22" s="44">
        <v>18170</v>
      </c>
      <c r="M22" s="43">
        <v>18220</v>
      </c>
      <c r="N22" s="42">
        <f t="shared" si="3"/>
        <v>18195</v>
      </c>
      <c r="O22" s="44">
        <v>18925</v>
      </c>
      <c r="P22" s="43">
        <v>18975</v>
      </c>
      <c r="Q22" s="42">
        <f t="shared" si="4"/>
        <v>18950</v>
      </c>
      <c r="R22" s="50">
        <v>15850</v>
      </c>
      <c r="S22" s="49">
        <v>1.2244999999999999</v>
      </c>
      <c r="T22" s="49">
        <v>1.0355000000000001</v>
      </c>
      <c r="U22" s="48">
        <v>155.83000000000001</v>
      </c>
      <c r="V22" s="41">
        <f t="shared" si="6"/>
        <v>12944.058799510005</v>
      </c>
      <c r="W22" s="41">
        <f t="shared" si="7"/>
        <v>13148.22376480196</v>
      </c>
      <c r="X22" s="47">
        <f t="shared" si="5"/>
        <v>15306.615161757603</v>
      </c>
      <c r="Y22" s="46">
        <v>1.224</v>
      </c>
    </row>
    <row r="23" spans="2:25" x14ac:dyDescent="0.2">
      <c r="B23" s="45">
        <v>45679</v>
      </c>
      <c r="C23" s="44">
        <v>15575</v>
      </c>
      <c r="D23" s="43">
        <v>15580</v>
      </c>
      <c r="E23" s="42">
        <f t="shared" si="0"/>
        <v>15577.5</v>
      </c>
      <c r="F23" s="44">
        <v>15775</v>
      </c>
      <c r="G23" s="43">
        <v>15800</v>
      </c>
      <c r="H23" s="42">
        <f t="shared" si="1"/>
        <v>15787.5</v>
      </c>
      <c r="I23" s="44">
        <v>17135</v>
      </c>
      <c r="J23" s="43">
        <v>17185</v>
      </c>
      <c r="K23" s="42">
        <f t="shared" si="2"/>
        <v>17160</v>
      </c>
      <c r="L23" s="44">
        <v>17895</v>
      </c>
      <c r="M23" s="43">
        <v>17945</v>
      </c>
      <c r="N23" s="42">
        <f t="shared" si="3"/>
        <v>17920</v>
      </c>
      <c r="O23" s="44">
        <v>18655</v>
      </c>
      <c r="P23" s="43">
        <v>18705</v>
      </c>
      <c r="Q23" s="42">
        <f t="shared" si="4"/>
        <v>18680</v>
      </c>
      <c r="R23" s="50">
        <v>15580</v>
      </c>
      <c r="S23" s="49">
        <v>1.2356</v>
      </c>
      <c r="T23" s="49">
        <v>1.0439000000000001</v>
      </c>
      <c r="U23" s="48">
        <v>155.82</v>
      </c>
      <c r="V23" s="41">
        <f t="shared" si="6"/>
        <v>12609.25865976044</v>
      </c>
      <c r="W23" s="41">
        <f t="shared" si="7"/>
        <v>12787.309808999677</v>
      </c>
      <c r="X23" s="47">
        <f t="shared" si="5"/>
        <v>14924.801226171088</v>
      </c>
      <c r="Y23" s="46">
        <v>1.2351000000000001</v>
      </c>
    </row>
    <row r="24" spans="2:25" x14ac:dyDescent="0.2">
      <c r="B24" s="45">
        <v>45680</v>
      </c>
      <c r="C24" s="44">
        <v>15500</v>
      </c>
      <c r="D24" s="43">
        <v>15510</v>
      </c>
      <c r="E24" s="42">
        <f t="shared" si="0"/>
        <v>15505</v>
      </c>
      <c r="F24" s="44">
        <v>15660</v>
      </c>
      <c r="G24" s="43">
        <v>15700</v>
      </c>
      <c r="H24" s="42">
        <f t="shared" si="1"/>
        <v>15680</v>
      </c>
      <c r="I24" s="44">
        <v>17025</v>
      </c>
      <c r="J24" s="43">
        <v>17075</v>
      </c>
      <c r="K24" s="42">
        <f t="shared" si="2"/>
        <v>17050</v>
      </c>
      <c r="L24" s="44">
        <v>17790</v>
      </c>
      <c r="M24" s="43">
        <v>17840</v>
      </c>
      <c r="N24" s="42">
        <f t="shared" si="3"/>
        <v>17815</v>
      </c>
      <c r="O24" s="44">
        <v>18550</v>
      </c>
      <c r="P24" s="43">
        <v>18600</v>
      </c>
      <c r="Q24" s="42">
        <f t="shared" si="4"/>
        <v>18575</v>
      </c>
      <c r="R24" s="50">
        <v>15510</v>
      </c>
      <c r="S24" s="49">
        <v>1.2316</v>
      </c>
      <c r="T24" s="49">
        <v>1.0404</v>
      </c>
      <c r="U24" s="48">
        <v>156.41</v>
      </c>
      <c r="V24" s="41">
        <f t="shared" si="6"/>
        <v>12593.374472231244</v>
      </c>
      <c r="W24" s="41">
        <f t="shared" si="7"/>
        <v>12747.645339395907</v>
      </c>
      <c r="X24" s="47">
        <f t="shared" si="5"/>
        <v>14907.727797001153</v>
      </c>
      <c r="Y24" s="46">
        <v>1.2311000000000001</v>
      </c>
    </row>
    <row r="25" spans="2:25" x14ac:dyDescent="0.2">
      <c r="B25" s="45">
        <v>45681</v>
      </c>
      <c r="C25" s="44">
        <v>15465</v>
      </c>
      <c r="D25" s="43">
        <v>15470</v>
      </c>
      <c r="E25" s="42">
        <f t="shared" si="0"/>
        <v>15467.5</v>
      </c>
      <c r="F25" s="44">
        <v>15660</v>
      </c>
      <c r="G25" s="43">
        <v>15665</v>
      </c>
      <c r="H25" s="42">
        <f t="shared" si="1"/>
        <v>15662.5</v>
      </c>
      <c r="I25" s="44">
        <v>16990</v>
      </c>
      <c r="J25" s="43">
        <v>17040</v>
      </c>
      <c r="K25" s="42">
        <f t="shared" si="2"/>
        <v>17015</v>
      </c>
      <c r="L25" s="44">
        <v>17755</v>
      </c>
      <c r="M25" s="43">
        <v>17805</v>
      </c>
      <c r="N25" s="42">
        <f t="shared" si="3"/>
        <v>17780</v>
      </c>
      <c r="O25" s="44">
        <v>18515</v>
      </c>
      <c r="P25" s="43">
        <v>18565</v>
      </c>
      <c r="Q25" s="42">
        <f t="shared" si="4"/>
        <v>18540</v>
      </c>
      <c r="R25" s="50">
        <v>15470</v>
      </c>
      <c r="S25" s="49">
        <v>1.2410000000000001</v>
      </c>
      <c r="T25" s="49">
        <v>1.0474000000000001</v>
      </c>
      <c r="U25" s="48">
        <v>156.46</v>
      </c>
      <c r="V25" s="41">
        <f t="shared" si="6"/>
        <v>12465.753424657532</v>
      </c>
      <c r="W25" s="41">
        <f t="shared" si="7"/>
        <v>12622.884770346494</v>
      </c>
      <c r="X25" s="47">
        <f t="shared" si="5"/>
        <v>14769.906434981858</v>
      </c>
      <c r="Y25" s="46">
        <v>1.2404999999999999</v>
      </c>
    </row>
    <row r="26" spans="2:25" x14ac:dyDescent="0.2">
      <c r="B26" s="45">
        <v>45684</v>
      </c>
      <c r="C26" s="44">
        <v>15500</v>
      </c>
      <c r="D26" s="43">
        <v>15505</v>
      </c>
      <c r="E26" s="42">
        <f t="shared" si="0"/>
        <v>15502.5</v>
      </c>
      <c r="F26" s="44">
        <v>15750</v>
      </c>
      <c r="G26" s="43">
        <v>15760</v>
      </c>
      <c r="H26" s="42">
        <f t="shared" si="1"/>
        <v>15755</v>
      </c>
      <c r="I26" s="44">
        <v>17085</v>
      </c>
      <c r="J26" s="43">
        <v>17135</v>
      </c>
      <c r="K26" s="42">
        <f t="shared" si="2"/>
        <v>17110</v>
      </c>
      <c r="L26" s="44">
        <v>17855</v>
      </c>
      <c r="M26" s="43">
        <v>17905</v>
      </c>
      <c r="N26" s="42">
        <f t="shared" si="3"/>
        <v>17880</v>
      </c>
      <c r="O26" s="44">
        <v>18615</v>
      </c>
      <c r="P26" s="43">
        <v>18665</v>
      </c>
      <c r="Q26" s="42">
        <f t="shared" si="4"/>
        <v>18640</v>
      </c>
      <c r="R26" s="50">
        <v>15505</v>
      </c>
      <c r="S26" s="49">
        <v>1.2513000000000001</v>
      </c>
      <c r="T26" s="49">
        <v>1.0522</v>
      </c>
      <c r="U26" s="48">
        <v>154.05000000000001</v>
      </c>
      <c r="V26" s="41">
        <f t="shared" si="6"/>
        <v>12391.113242228083</v>
      </c>
      <c r="W26" s="41">
        <f t="shared" si="7"/>
        <v>12594.901302645249</v>
      </c>
      <c r="X26" s="47">
        <f t="shared" si="5"/>
        <v>14735.79167458658</v>
      </c>
      <c r="Y26" s="46">
        <v>1.2507999999999999</v>
      </c>
    </row>
    <row r="27" spans="2:25" x14ac:dyDescent="0.2">
      <c r="B27" s="45">
        <v>45685</v>
      </c>
      <c r="C27" s="44">
        <v>15230</v>
      </c>
      <c r="D27" s="43">
        <v>15240</v>
      </c>
      <c r="E27" s="42">
        <f t="shared" si="0"/>
        <v>15235</v>
      </c>
      <c r="F27" s="44">
        <v>15500</v>
      </c>
      <c r="G27" s="43">
        <v>15525</v>
      </c>
      <c r="H27" s="42">
        <f t="shared" si="1"/>
        <v>15512.5</v>
      </c>
      <c r="I27" s="44">
        <v>16840</v>
      </c>
      <c r="J27" s="43">
        <v>16890</v>
      </c>
      <c r="K27" s="42">
        <f t="shared" si="2"/>
        <v>16865</v>
      </c>
      <c r="L27" s="44">
        <v>17610</v>
      </c>
      <c r="M27" s="43">
        <v>17660</v>
      </c>
      <c r="N27" s="42">
        <f t="shared" si="3"/>
        <v>17635</v>
      </c>
      <c r="O27" s="44">
        <v>18370</v>
      </c>
      <c r="P27" s="43">
        <v>18420</v>
      </c>
      <c r="Q27" s="42">
        <f t="shared" si="4"/>
        <v>18395</v>
      </c>
      <c r="R27" s="50">
        <v>15240</v>
      </c>
      <c r="S27" s="49">
        <v>1.2426999999999999</v>
      </c>
      <c r="T27" s="49">
        <v>1.042</v>
      </c>
      <c r="U27" s="48">
        <v>155.28</v>
      </c>
      <c r="V27" s="41">
        <f t="shared" si="6"/>
        <v>12263.619538102519</v>
      </c>
      <c r="W27" s="41">
        <f t="shared" si="7"/>
        <v>12492.958879858374</v>
      </c>
      <c r="X27" s="47">
        <f t="shared" si="5"/>
        <v>14625.719769673704</v>
      </c>
      <c r="Y27" s="46">
        <v>1.2422</v>
      </c>
    </row>
    <row r="28" spans="2:25" x14ac:dyDescent="0.2">
      <c r="B28" s="45">
        <v>45686</v>
      </c>
      <c r="C28" s="44">
        <v>15220</v>
      </c>
      <c r="D28" s="43">
        <v>15230</v>
      </c>
      <c r="E28" s="42">
        <f t="shared" si="0"/>
        <v>15225</v>
      </c>
      <c r="F28" s="44">
        <v>15450</v>
      </c>
      <c r="G28" s="43">
        <v>15470</v>
      </c>
      <c r="H28" s="42">
        <f t="shared" si="1"/>
        <v>15460</v>
      </c>
      <c r="I28" s="44">
        <v>16805</v>
      </c>
      <c r="J28" s="43">
        <v>16855</v>
      </c>
      <c r="K28" s="42">
        <f t="shared" si="2"/>
        <v>16830</v>
      </c>
      <c r="L28" s="44">
        <v>17575</v>
      </c>
      <c r="M28" s="43">
        <v>17625</v>
      </c>
      <c r="N28" s="42">
        <f t="shared" si="3"/>
        <v>17600</v>
      </c>
      <c r="O28" s="44">
        <v>18335</v>
      </c>
      <c r="P28" s="43">
        <v>18385</v>
      </c>
      <c r="Q28" s="42">
        <f t="shared" si="4"/>
        <v>18360</v>
      </c>
      <c r="R28" s="50">
        <v>15230</v>
      </c>
      <c r="S28" s="49">
        <v>1.2425999999999999</v>
      </c>
      <c r="T28" s="49">
        <v>1.0404</v>
      </c>
      <c r="U28" s="48">
        <v>155.37</v>
      </c>
      <c r="V28" s="41">
        <f t="shared" si="6"/>
        <v>12256.55882826332</v>
      </c>
      <c r="W28" s="41">
        <f t="shared" si="7"/>
        <v>12449.702237244488</v>
      </c>
      <c r="X28" s="47">
        <f t="shared" si="5"/>
        <v>14638.600538254517</v>
      </c>
      <c r="Y28" s="46">
        <v>1.2421</v>
      </c>
    </row>
    <row r="29" spans="2:25" x14ac:dyDescent="0.2">
      <c r="B29" s="45">
        <v>45687</v>
      </c>
      <c r="C29" s="44">
        <v>15185</v>
      </c>
      <c r="D29" s="43">
        <v>15195</v>
      </c>
      <c r="E29" s="42">
        <f t="shared" si="0"/>
        <v>15190</v>
      </c>
      <c r="F29" s="44">
        <v>15415</v>
      </c>
      <c r="G29" s="43">
        <v>15440</v>
      </c>
      <c r="H29" s="42">
        <f t="shared" si="1"/>
        <v>15427.5</v>
      </c>
      <c r="I29" s="44">
        <v>16775</v>
      </c>
      <c r="J29" s="43">
        <v>16825</v>
      </c>
      <c r="K29" s="42">
        <f t="shared" si="2"/>
        <v>16800</v>
      </c>
      <c r="L29" s="44">
        <v>17545</v>
      </c>
      <c r="M29" s="43">
        <v>17595</v>
      </c>
      <c r="N29" s="42">
        <f t="shared" si="3"/>
        <v>17570</v>
      </c>
      <c r="O29" s="44">
        <v>18305</v>
      </c>
      <c r="P29" s="43">
        <v>18355</v>
      </c>
      <c r="Q29" s="42">
        <f t="shared" si="4"/>
        <v>18330</v>
      </c>
      <c r="R29" s="50">
        <v>15195</v>
      </c>
      <c r="S29" s="49">
        <v>1.2438</v>
      </c>
      <c r="T29" s="49">
        <v>1.0404</v>
      </c>
      <c r="U29" s="48">
        <v>154.16</v>
      </c>
      <c r="V29" s="41">
        <f t="shared" si="6"/>
        <v>12216.594307766522</v>
      </c>
      <c r="W29" s="41">
        <f t="shared" si="7"/>
        <v>12413.571313716031</v>
      </c>
      <c r="X29" s="47">
        <f t="shared" si="5"/>
        <v>14604.959630911188</v>
      </c>
      <c r="Y29" s="46">
        <v>1.2434000000000001</v>
      </c>
    </row>
    <row r="30" spans="2:25" x14ac:dyDescent="0.2">
      <c r="B30" s="45">
        <v>45688</v>
      </c>
      <c r="C30" s="44">
        <v>15025</v>
      </c>
      <c r="D30" s="43">
        <v>15040</v>
      </c>
      <c r="E30" s="42">
        <f t="shared" si="0"/>
        <v>15032.5</v>
      </c>
      <c r="F30" s="44">
        <v>15250</v>
      </c>
      <c r="G30" s="43">
        <v>15260</v>
      </c>
      <c r="H30" s="42">
        <f t="shared" si="1"/>
        <v>15255</v>
      </c>
      <c r="I30" s="44">
        <v>16595</v>
      </c>
      <c r="J30" s="43">
        <v>16645</v>
      </c>
      <c r="K30" s="42">
        <f t="shared" si="2"/>
        <v>16620</v>
      </c>
      <c r="L30" s="44">
        <v>17365</v>
      </c>
      <c r="M30" s="43">
        <v>17415</v>
      </c>
      <c r="N30" s="42">
        <f t="shared" si="3"/>
        <v>17390</v>
      </c>
      <c r="O30" s="44">
        <v>18125</v>
      </c>
      <c r="P30" s="43">
        <v>18175</v>
      </c>
      <c r="Q30" s="42">
        <f t="shared" si="4"/>
        <v>18150</v>
      </c>
      <c r="R30" s="50">
        <v>15040</v>
      </c>
      <c r="S30" s="49">
        <v>1.242</v>
      </c>
      <c r="T30" s="49">
        <v>1.0383</v>
      </c>
      <c r="U30" s="48">
        <v>154.83000000000001</v>
      </c>
      <c r="V30" s="41">
        <f t="shared" si="6"/>
        <v>12109.500805152979</v>
      </c>
      <c r="W30" s="41">
        <f t="shared" si="7"/>
        <v>12286.634460547504</v>
      </c>
      <c r="X30" s="47">
        <f t="shared" si="5"/>
        <v>14485.216218819223</v>
      </c>
      <c r="Y30" s="46">
        <v>1.2416</v>
      </c>
    </row>
    <row r="31" spans="2:25" x14ac:dyDescent="0.2">
      <c r="B31" s="40" t="s">
        <v>11</v>
      </c>
      <c r="C31" s="39">
        <f>ROUND(AVERAGE(C9:C30),2)</f>
        <v>15368.64</v>
      </c>
      <c r="D31" s="38">
        <f>ROUND(AVERAGE(D9:D30),2)</f>
        <v>15378.64</v>
      </c>
      <c r="E31" s="37">
        <f>ROUND(AVERAGE(C31:D31),2)</f>
        <v>15373.64</v>
      </c>
      <c r="F31" s="39">
        <f>ROUND(AVERAGE(F9:F30),2)</f>
        <v>15588.18</v>
      </c>
      <c r="G31" s="38">
        <f>ROUND(AVERAGE(G9:G30),2)</f>
        <v>15604.77</v>
      </c>
      <c r="H31" s="37">
        <f>ROUND(AVERAGE(F31:G31),2)</f>
        <v>15596.48</v>
      </c>
      <c r="I31" s="39">
        <f>ROUND(AVERAGE(I9:I30),2)</f>
        <v>16945.45</v>
      </c>
      <c r="J31" s="38">
        <f>ROUND(AVERAGE(J9:J30),2)</f>
        <v>16995.45</v>
      </c>
      <c r="K31" s="37">
        <f>ROUND(AVERAGE(I31:J31),2)</f>
        <v>16970.45</v>
      </c>
      <c r="L31" s="39">
        <f>ROUND(AVERAGE(L9:L30),2)</f>
        <v>17713.86</v>
      </c>
      <c r="M31" s="38">
        <f>ROUND(AVERAGE(M9:M30),2)</f>
        <v>17763.86</v>
      </c>
      <c r="N31" s="37">
        <f>ROUND(AVERAGE(L31:M31),2)</f>
        <v>17738.86</v>
      </c>
      <c r="O31" s="39">
        <f>ROUND(AVERAGE(O9:O30),2)</f>
        <v>18482.95</v>
      </c>
      <c r="P31" s="38">
        <f>ROUND(AVERAGE(P9:P30),2)</f>
        <v>18532.95</v>
      </c>
      <c r="Q31" s="37">
        <f>ROUND(AVERAGE(O31:P31),2)</f>
        <v>18507.95</v>
      </c>
      <c r="R31" s="36">
        <f>ROUND(AVERAGE(R9:R30),2)</f>
        <v>15378.64</v>
      </c>
      <c r="S31" s="35">
        <f>ROUND(AVERAGE(S9:S30),4)</f>
        <v>1.234</v>
      </c>
      <c r="T31" s="34">
        <f>ROUND(AVERAGE(T9:T30),4)</f>
        <v>1.0351999999999999</v>
      </c>
      <c r="U31" s="115">
        <f>ROUND(AVERAGE(U9:U30),2)</f>
        <v>156.43</v>
      </c>
      <c r="V31" s="33">
        <f>AVERAGE(V9:V30)</f>
        <v>12465.452500739671</v>
      </c>
      <c r="W31" s="33">
        <f>AVERAGE(W9:W30)</f>
        <v>12648.684038732339</v>
      </c>
      <c r="X31" s="33">
        <f>AVERAGE(X9:X30)</f>
        <v>14856.404075593569</v>
      </c>
      <c r="Y31" s="32">
        <f>AVERAGE(Y9:Y30)</f>
        <v>1.233359090909091</v>
      </c>
    </row>
    <row r="32" spans="2:25" x14ac:dyDescent="0.2">
      <c r="B32" s="31" t="s">
        <v>12</v>
      </c>
      <c r="C32" s="30">
        <f t="shared" ref="C32:Y32" si="8">MAX(C9:C30)</f>
        <v>15835</v>
      </c>
      <c r="D32" s="29">
        <f t="shared" si="8"/>
        <v>15850</v>
      </c>
      <c r="E32" s="28">
        <f t="shared" si="8"/>
        <v>15837.5</v>
      </c>
      <c r="F32" s="30">
        <f t="shared" si="8"/>
        <v>16050</v>
      </c>
      <c r="G32" s="29">
        <f t="shared" si="8"/>
        <v>16100</v>
      </c>
      <c r="H32" s="28">
        <f t="shared" si="8"/>
        <v>16075</v>
      </c>
      <c r="I32" s="30">
        <f t="shared" si="8"/>
        <v>17410</v>
      </c>
      <c r="J32" s="29">
        <f t="shared" si="8"/>
        <v>17460</v>
      </c>
      <c r="K32" s="28">
        <f t="shared" si="8"/>
        <v>17435</v>
      </c>
      <c r="L32" s="30">
        <f t="shared" si="8"/>
        <v>18170</v>
      </c>
      <c r="M32" s="29">
        <f t="shared" si="8"/>
        <v>18220</v>
      </c>
      <c r="N32" s="28">
        <f t="shared" si="8"/>
        <v>18195</v>
      </c>
      <c r="O32" s="30">
        <f t="shared" si="8"/>
        <v>18925</v>
      </c>
      <c r="P32" s="29">
        <f t="shared" si="8"/>
        <v>18975</v>
      </c>
      <c r="Q32" s="28">
        <f t="shared" si="8"/>
        <v>18950</v>
      </c>
      <c r="R32" s="27">
        <f t="shared" si="8"/>
        <v>15850</v>
      </c>
      <c r="S32" s="26">
        <f t="shared" si="8"/>
        <v>1.2535000000000001</v>
      </c>
      <c r="T32" s="25">
        <f t="shared" si="8"/>
        <v>1.0522</v>
      </c>
      <c r="U32" s="24">
        <f t="shared" si="8"/>
        <v>158.51</v>
      </c>
      <c r="V32" s="23">
        <f t="shared" si="8"/>
        <v>12996.38989169675</v>
      </c>
      <c r="W32" s="23">
        <f t="shared" si="8"/>
        <v>13148.22376480196</v>
      </c>
      <c r="X32" s="23">
        <f t="shared" si="8"/>
        <v>15389.099387933546</v>
      </c>
      <c r="Y32" s="22">
        <f t="shared" si="8"/>
        <v>1.2526999999999999</v>
      </c>
    </row>
    <row r="33" spans="2:25" ht="13.5" thickBot="1" x14ac:dyDescent="0.25">
      <c r="B33" s="21" t="s">
        <v>13</v>
      </c>
      <c r="C33" s="20">
        <f t="shared" ref="C33:Y33" si="9">MIN(C9:C30)</f>
        <v>14765</v>
      </c>
      <c r="D33" s="19">
        <f t="shared" si="9"/>
        <v>14770</v>
      </c>
      <c r="E33" s="18">
        <f t="shared" si="9"/>
        <v>14767.5</v>
      </c>
      <c r="F33" s="20">
        <f t="shared" si="9"/>
        <v>14985</v>
      </c>
      <c r="G33" s="19">
        <f t="shared" si="9"/>
        <v>14995</v>
      </c>
      <c r="H33" s="18">
        <f t="shared" si="9"/>
        <v>14990</v>
      </c>
      <c r="I33" s="20">
        <f t="shared" si="9"/>
        <v>16390</v>
      </c>
      <c r="J33" s="19">
        <f t="shared" si="9"/>
        <v>16440</v>
      </c>
      <c r="K33" s="18">
        <f t="shared" si="9"/>
        <v>16415</v>
      </c>
      <c r="L33" s="20">
        <f t="shared" si="9"/>
        <v>17165</v>
      </c>
      <c r="M33" s="19">
        <f t="shared" si="9"/>
        <v>17215</v>
      </c>
      <c r="N33" s="18">
        <f t="shared" si="9"/>
        <v>17190</v>
      </c>
      <c r="O33" s="20">
        <f t="shared" si="9"/>
        <v>17965</v>
      </c>
      <c r="P33" s="19">
        <f t="shared" si="9"/>
        <v>18015</v>
      </c>
      <c r="Q33" s="18">
        <f t="shared" si="9"/>
        <v>17990</v>
      </c>
      <c r="R33" s="17">
        <f t="shared" si="9"/>
        <v>14770</v>
      </c>
      <c r="S33" s="16">
        <f t="shared" si="9"/>
        <v>1.2122999999999999</v>
      </c>
      <c r="T33" s="15">
        <f t="shared" si="9"/>
        <v>1.0203</v>
      </c>
      <c r="U33" s="14">
        <f t="shared" si="9"/>
        <v>154.05000000000001</v>
      </c>
      <c r="V33" s="13">
        <f t="shared" si="9"/>
        <v>11903.61057382334</v>
      </c>
      <c r="W33" s="13">
        <f t="shared" si="9"/>
        <v>12084.945196647326</v>
      </c>
      <c r="X33" s="13">
        <f t="shared" si="9"/>
        <v>14345.376845376844</v>
      </c>
      <c r="Y33" s="12">
        <f t="shared" si="9"/>
        <v>1.2116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 activeCell="M48" sqref="M4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45659</v>
      </c>
    </row>
    <row r="7" spans="1:19" ht="13.5" thickBot="1" x14ac:dyDescent="0.25">
      <c r="B7" s="57"/>
      <c r="C7" s="121" t="s">
        <v>0</v>
      </c>
      <c r="D7" s="123"/>
      <c r="E7" s="122"/>
      <c r="F7" s="121" t="s">
        <v>2</v>
      </c>
      <c r="G7" s="123"/>
      <c r="H7" s="122"/>
      <c r="I7" s="124" t="s">
        <v>3</v>
      </c>
      <c r="J7" s="125"/>
      <c r="K7" s="126"/>
      <c r="L7" s="116" t="s">
        <v>4</v>
      </c>
      <c r="M7" s="118" t="s">
        <v>21</v>
      </c>
      <c r="N7" s="119"/>
      <c r="O7" s="120"/>
      <c r="P7" s="121" t="s">
        <v>5</v>
      </c>
      <c r="Q7" s="122"/>
      <c r="R7" s="9" t="s">
        <v>18</v>
      </c>
      <c r="S7" s="116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17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17" t="s">
        <v>20</v>
      </c>
    </row>
    <row r="9" spans="1:19" x14ac:dyDescent="0.2">
      <c r="B9" s="45">
        <v>45659</v>
      </c>
      <c r="C9" s="44">
        <v>23800</v>
      </c>
      <c r="D9" s="43">
        <v>24300</v>
      </c>
      <c r="E9" s="42">
        <f t="shared" ref="E9:E30" si="0">AVERAGE(C9:D9)</f>
        <v>24050</v>
      </c>
      <c r="F9" s="44">
        <v>23800</v>
      </c>
      <c r="G9" s="43">
        <v>24300</v>
      </c>
      <c r="H9" s="42">
        <f t="shared" ref="H9:H30" si="1">AVERAGE(F9:G9)</f>
        <v>24050</v>
      </c>
      <c r="I9" s="44">
        <v>25350</v>
      </c>
      <c r="J9" s="43">
        <v>26350</v>
      </c>
      <c r="K9" s="42">
        <f t="shared" ref="K9:K30" si="2">AVERAGE(I9:J9)</f>
        <v>25850</v>
      </c>
      <c r="L9" s="50">
        <v>24300</v>
      </c>
      <c r="M9" s="49">
        <v>1.242</v>
      </c>
      <c r="N9" s="51">
        <v>1.0318000000000001</v>
      </c>
      <c r="O9" s="48">
        <v>157.09</v>
      </c>
      <c r="P9" s="41">
        <f>L9/M9</f>
        <v>19565.217391304348</v>
      </c>
      <c r="Q9" s="41">
        <f>G9/M9</f>
        <v>19565.217391304348</v>
      </c>
      <c r="R9" s="47">
        <f t="shared" ref="R9:R30" si="3">L9/N9</f>
        <v>23551.075789881757</v>
      </c>
      <c r="S9" s="46">
        <v>1.2412000000000001</v>
      </c>
    </row>
    <row r="10" spans="1:19" x14ac:dyDescent="0.2">
      <c r="B10" s="45">
        <v>45660</v>
      </c>
      <c r="C10" s="44">
        <v>23800</v>
      </c>
      <c r="D10" s="43">
        <v>24300</v>
      </c>
      <c r="E10" s="42">
        <f t="shared" si="0"/>
        <v>24050</v>
      </c>
      <c r="F10" s="44">
        <v>23800</v>
      </c>
      <c r="G10" s="43">
        <v>24300</v>
      </c>
      <c r="H10" s="42">
        <f t="shared" si="1"/>
        <v>24050</v>
      </c>
      <c r="I10" s="44">
        <v>25350</v>
      </c>
      <c r="J10" s="43">
        <v>26350</v>
      </c>
      <c r="K10" s="42">
        <f t="shared" si="2"/>
        <v>25850</v>
      </c>
      <c r="L10" s="50">
        <v>24300</v>
      </c>
      <c r="M10" s="49">
        <v>1.2407999999999999</v>
      </c>
      <c r="N10" s="49">
        <v>1.0296000000000001</v>
      </c>
      <c r="O10" s="48">
        <v>157.16999999999999</v>
      </c>
      <c r="P10" s="41">
        <f t="shared" ref="P10:P30" si="4">L10/M10</f>
        <v>19584.139264990332</v>
      </c>
      <c r="Q10" s="41">
        <f t="shared" ref="Q10:Q30" si="5">G10/M10</f>
        <v>19584.139264990332</v>
      </c>
      <c r="R10" s="47">
        <f t="shared" si="3"/>
        <v>23601.3986013986</v>
      </c>
      <c r="S10" s="46">
        <v>1.24</v>
      </c>
    </row>
    <row r="11" spans="1:19" x14ac:dyDescent="0.2">
      <c r="B11" s="45">
        <v>45663</v>
      </c>
      <c r="C11" s="44">
        <v>23800</v>
      </c>
      <c r="D11" s="43">
        <v>24300</v>
      </c>
      <c r="E11" s="42">
        <f t="shared" si="0"/>
        <v>24050</v>
      </c>
      <c r="F11" s="44">
        <v>23800</v>
      </c>
      <c r="G11" s="43">
        <v>24300</v>
      </c>
      <c r="H11" s="42">
        <f t="shared" si="1"/>
        <v>24050</v>
      </c>
      <c r="I11" s="44">
        <v>25350</v>
      </c>
      <c r="J11" s="43">
        <v>26350</v>
      </c>
      <c r="K11" s="42">
        <f t="shared" si="2"/>
        <v>25850</v>
      </c>
      <c r="L11" s="50">
        <v>24300</v>
      </c>
      <c r="M11" s="49">
        <v>1.2535000000000001</v>
      </c>
      <c r="N11" s="49">
        <v>1.0410999999999999</v>
      </c>
      <c r="O11" s="48">
        <v>156.79</v>
      </c>
      <c r="P11" s="41">
        <f t="shared" si="4"/>
        <v>19385.719984044674</v>
      </c>
      <c r="Q11" s="41">
        <f t="shared" si="5"/>
        <v>19385.719984044674</v>
      </c>
      <c r="R11" s="47">
        <f t="shared" si="3"/>
        <v>23340.69733935261</v>
      </c>
      <c r="S11" s="46">
        <v>1.2526999999999999</v>
      </c>
    </row>
    <row r="12" spans="1:19" x14ac:dyDescent="0.2">
      <c r="B12" s="45">
        <v>45664</v>
      </c>
      <c r="C12" s="44">
        <v>23800</v>
      </c>
      <c r="D12" s="43">
        <v>24300</v>
      </c>
      <c r="E12" s="42">
        <f t="shared" si="0"/>
        <v>24050</v>
      </c>
      <c r="F12" s="44">
        <v>23800</v>
      </c>
      <c r="G12" s="43">
        <v>24300</v>
      </c>
      <c r="H12" s="42">
        <f t="shared" si="1"/>
        <v>24050</v>
      </c>
      <c r="I12" s="44">
        <v>25350</v>
      </c>
      <c r="J12" s="43">
        <v>26350</v>
      </c>
      <c r="K12" s="42">
        <f t="shared" si="2"/>
        <v>25850</v>
      </c>
      <c r="L12" s="50">
        <v>24300</v>
      </c>
      <c r="M12" s="49">
        <v>1.2526999999999999</v>
      </c>
      <c r="N12" s="49">
        <v>1.0389999999999999</v>
      </c>
      <c r="O12" s="48">
        <v>157.75</v>
      </c>
      <c r="P12" s="41">
        <f t="shared" si="4"/>
        <v>19398.100103775847</v>
      </c>
      <c r="Q12" s="41">
        <f t="shared" si="5"/>
        <v>19398.100103775847</v>
      </c>
      <c r="R12" s="47">
        <f t="shared" si="3"/>
        <v>23387.8729547642</v>
      </c>
      <c r="S12" s="46">
        <v>1.2519</v>
      </c>
    </row>
    <row r="13" spans="1:19" x14ac:dyDescent="0.2">
      <c r="B13" s="45">
        <v>45665</v>
      </c>
      <c r="C13" s="44">
        <v>23800</v>
      </c>
      <c r="D13" s="43">
        <v>24300</v>
      </c>
      <c r="E13" s="42">
        <f t="shared" si="0"/>
        <v>24050</v>
      </c>
      <c r="F13" s="44">
        <v>23800</v>
      </c>
      <c r="G13" s="43">
        <v>24300</v>
      </c>
      <c r="H13" s="42">
        <f t="shared" si="1"/>
        <v>24050</v>
      </c>
      <c r="I13" s="44">
        <v>25350</v>
      </c>
      <c r="J13" s="43">
        <v>26350</v>
      </c>
      <c r="K13" s="42">
        <f t="shared" si="2"/>
        <v>25850</v>
      </c>
      <c r="L13" s="50">
        <v>24300</v>
      </c>
      <c r="M13" s="49">
        <v>1.2337</v>
      </c>
      <c r="N13" s="49">
        <v>1.0283</v>
      </c>
      <c r="O13" s="48">
        <v>158.51</v>
      </c>
      <c r="P13" s="41">
        <f t="shared" si="4"/>
        <v>19696.846883359001</v>
      </c>
      <c r="Q13" s="41">
        <f t="shared" si="5"/>
        <v>19696.846883359001</v>
      </c>
      <c r="R13" s="47">
        <f t="shared" si="3"/>
        <v>23631.23602061655</v>
      </c>
      <c r="S13" s="46">
        <v>1.2329000000000001</v>
      </c>
    </row>
    <row r="14" spans="1:19" x14ac:dyDescent="0.2">
      <c r="B14" s="45">
        <v>45666</v>
      </c>
      <c r="C14" s="44">
        <v>23800</v>
      </c>
      <c r="D14" s="43">
        <v>24300</v>
      </c>
      <c r="E14" s="42">
        <f t="shared" si="0"/>
        <v>24050</v>
      </c>
      <c r="F14" s="44">
        <v>23800</v>
      </c>
      <c r="G14" s="43">
        <v>24300</v>
      </c>
      <c r="H14" s="42">
        <f t="shared" si="1"/>
        <v>24050</v>
      </c>
      <c r="I14" s="44">
        <v>25350</v>
      </c>
      <c r="J14" s="43">
        <v>26350</v>
      </c>
      <c r="K14" s="42">
        <f t="shared" si="2"/>
        <v>25850</v>
      </c>
      <c r="L14" s="50">
        <v>24300</v>
      </c>
      <c r="M14" s="49">
        <v>1.2294</v>
      </c>
      <c r="N14" s="49">
        <v>1.0304</v>
      </c>
      <c r="O14" s="48">
        <v>157.75</v>
      </c>
      <c r="P14" s="41">
        <f t="shared" si="4"/>
        <v>19765.739385065885</v>
      </c>
      <c r="Q14" s="41">
        <f t="shared" si="5"/>
        <v>19765.739385065885</v>
      </c>
      <c r="R14" s="47">
        <f t="shared" si="3"/>
        <v>23583.074534161489</v>
      </c>
      <c r="S14" s="46">
        <v>1.2286999999999999</v>
      </c>
    </row>
    <row r="15" spans="1:19" x14ac:dyDescent="0.2">
      <c r="B15" s="45">
        <v>45667</v>
      </c>
      <c r="C15" s="44">
        <v>23800</v>
      </c>
      <c r="D15" s="43">
        <v>24300</v>
      </c>
      <c r="E15" s="42">
        <f t="shared" si="0"/>
        <v>24050</v>
      </c>
      <c r="F15" s="44">
        <v>23800</v>
      </c>
      <c r="G15" s="43">
        <v>24300</v>
      </c>
      <c r="H15" s="42">
        <f t="shared" si="1"/>
        <v>24050</v>
      </c>
      <c r="I15" s="44">
        <v>25350</v>
      </c>
      <c r="J15" s="43">
        <v>26350</v>
      </c>
      <c r="K15" s="42">
        <f t="shared" si="2"/>
        <v>25850</v>
      </c>
      <c r="L15" s="50">
        <v>24300</v>
      </c>
      <c r="M15" s="49">
        <v>1.2317</v>
      </c>
      <c r="N15" s="49">
        <v>1.0306</v>
      </c>
      <c r="O15" s="48">
        <v>158</v>
      </c>
      <c r="P15" s="41">
        <f t="shared" si="4"/>
        <v>19728.830072257853</v>
      </c>
      <c r="Q15" s="41">
        <f t="shared" si="5"/>
        <v>19728.830072257853</v>
      </c>
      <c r="R15" s="47">
        <f t="shared" si="3"/>
        <v>23578.49796235203</v>
      </c>
      <c r="S15" s="46">
        <v>1.2310000000000001</v>
      </c>
    </row>
    <row r="16" spans="1:19" x14ac:dyDescent="0.2">
      <c r="B16" s="45">
        <v>45670</v>
      </c>
      <c r="C16" s="44">
        <v>23800</v>
      </c>
      <c r="D16" s="43">
        <v>24300</v>
      </c>
      <c r="E16" s="42">
        <f t="shared" si="0"/>
        <v>24050</v>
      </c>
      <c r="F16" s="44">
        <v>23800</v>
      </c>
      <c r="G16" s="43">
        <v>24300</v>
      </c>
      <c r="H16" s="42">
        <f t="shared" si="1"/>
        <v>24050</v>
      </c>
      <c r="I16" s="44">
        <v>25350</v>
      </c>
      <c r="J16" s="43">
        <v>26350</v>
      </c>
      <c r="K16" s="42">
        <f t="shared" si="2"/>
        <v>25850</v>
      </c>
      <c r="L16" s="50">
        <v>24300</v>
      </c>
      <c r="M16" s="49">
        <v>1.2122999999999999</v>
      </c>
      <c r="N16" s="49">
        <v>1.0203</v>
      </c>
      <c r="O16" s="48">
        <v>157.03</v>
      </c>
      <c r="P16" s="41">
        <f t="shared" si="4"/>
        <v>20044.5434298441</v>
      </c>
      <c r="Q16" s="41">
        <f t="shared" si="5"/>
        <v>20044.5434298441</v>
      </c>
      <c r="R16" s="47">
        <f t="shared" si="3"/>
        <v>23816.52455160247</v>
      </c>
      <c r="S16" s="46">
        <v>1.2116</v>
      </c>
    </row>
    <row r="17" spans="2:19" x14ac:dyDescent="0.2">
      <c r="B17" s="45">
        <v>45671</v>
      </c>
      <c r="C17" s="44">
        <v>23800</v>
      </c>
      <c r="D17" s="43">
        <v>24300</v>
      </c>
      <c r="E17" s="42">
        <f t="shared" si="0"/>
        <v>24050</v>
      </c>
      <c r="F17" s="44">
        <v>23800</v>
      </c>
      <c r="G17" s="43">
        <v>24300</v>
      </c>
      <c r="H17" s="42">
        <f t="shared" si="1"/>
        <v>24050</v>
      </c>
      <c r="I17" s="44">
        <v>25350</v>
      </c>
      <c r="J17" s="43">
        <v>26350</v>
      </c>
      <c r="K17" s="42">
        <f t="shared" si="2"/>
        <v>25850</v>
      </c>
      <c r="L17" s="50">
        <v>24300</v>
      </c>
      <c r="M17" s="49">
        <v>1.2163999999999999</v>
      </c>
      <c r="N17" s="49">
        <v>1.0247999999999999</v>
      </c>
      <c r="O17" s="48">
        <v>157.87</v>
      </c>
      <c r="P17" s="41">
        <f t="shared" si="4"/>
        <v>19976.981256165735</v>
      </c>
      <c r="Q17" s="41">
        <f t="shared" si="5"/>
        <v>19976.981256165735</v>
      </c>
      <c r="R17" s="47">
        <f t="shared" si="3"/>
        <v>23711.94379391101</v>
      </c>
      <c r="S17" s="46">
        <v>1.2157</v>
      </c>
    </row>
    <row r="18" spans="2:19" x14ac:dyDescent="0.2">
      <c r="B18" s="45">
        <v>45672</v>
      </c>
      <c r="C18" s="44">
        <v>23800</v>
      </c>
      <c r="D18" s="43">
        <v>24300</v>
      </c>
      <c r="E18" s="42">
        <f t="shared" si="0"/>
        <v>24050</v>
      </c>
      <c r="F18" s="44">
        <v>23800</v>
      </c>
      <c r="G18" s="43">
        <v>24300</v>
      </c>
      <c r="H18" s="42">
        <f t="shared" si="1"/>
        <v>24050</v>
      </c>
      <c r="I18" s="44">
        <v>25350</v>
      </c>
      <c r="J18" s="43">
        <v>26350</v>
      </c>
      <c r="K18" s="42">
        <f t="shared" si="2"/>
        <v>25850</v>
      </c>
      <c r="L18" s="50">
        <v>24300</v>
      </c>
      <c r="M18" s="49">
        <v>1.2214</v>
      </c>
      <c r="N18" s="49">
        <v>1.03</v>
      </c>
      <c r="O18" s="48">
        <v>156.97999999999999</v>
      </c>
      <c r="P18" s="41">
        <f t="shared" si="4"/>
        <v>19895.202226952675</v>
      </c>
      <c r="Q18" s="41">
        <f t="shared" si="5"/>
        <v>19895.202226952675</v>
      </c>
      <c r="R18" s="47">
        <f t="shared" si="3"/>
        <v>23592.233009708736</v>
      </c>
      <c r="S18" s="46">
        <v>1.2208000000000001</v>
      </c>
    </row>
    <row r="19" spans="2:19" x14ac:dyDescent="0.2">
      <c r="B19" s="45">
        <v>45673</v>
      </c>
      <c r="C19" s="44">
        <v>23800</v>
      </c>
      <c r="D19" s="43">
        <v>24300</v>
      </c>
      <c r="E19" s="42">
        <f t="shared" si="0"/>
        <v>24050</v>
      </c>
      <c r="F19" s="44">
        <v>23800</v>
      </c>
      <c r="G19" s="43">
        <v>24300</v>
      </c>
      <c r="H19" s="42">
        <f t="shared" si="1"/>
        <v>24050</v>
      </c>
      <c r="I19" s="44">
        <v>25350</v>
      </c>
      <c r="J19" s="43">
        <v>26350</v>
      </c>
      <c r="K19" s="42">
        <f t="shared" si="2"/>
        <v>25850</v>
      </c>
      <c r="L19" s="50">
        <v>24300</v>
      </c>
      <c r="M19" s="49">
        <v>1.2198</v>
      </c>
      <c r="N19" s="49">
        <v>1.0271999999999999</v>
      </c>
      <c r="O19" s="48">
        <v>156.12</v>
      </c>
      <c r="P19" s="41">
        <f t="shared" si="4"/>
        <v>19921.298573536646</v>
      </c>
      <c r="Q19" s="41">
        <f t="shared" si="5"/>
        <v>19921.298573536646</v>
      </c>
      <c r="R19" s="47">
        <f t="shared" si="3"/>
        <v>23656.54205607477</v>
      </c>
      <c r="S19" s="46">
        <v>1.2192000000000001</v>
      </c>
    </row>
    <row r="20" spans="2:19" x14ac:dyDescent="0.2">
      <c r="B20" s="45">
        <v>45674</v>
      </c>
      <c r="C20" s="44">
        <v>23795</v>
      </c>
      <c r="D20" s="43">
        <v>24295</v>
      </c>
      <c r="E20" s="42">
        <f t="shared" si="0"/>
        <v>24045</v>
      </c>
      <c r="F20" s="44">
        <v>23800</v>
      </c>
      <c r="G20" s="43">
        <v>24300</v>
      </c>
      <c r="H20" s="42">
        <f t="shared" si="1"/>
        <v>24050</v>
      </c>
      <c r="I20" s="44">
        <v>25345</v>
      </c>
      <c r="J20" s="43">
        <v>26345</v>
      </c>
      <c r="K20" s="42">
        <f t="shared" si="2"/>
        <v>25845</v>
      </c>
      <c r="L20" s="50">
        <v>24295</v>
      </c>
      <c r="M20" s="49">
        <v>1.2188000000000001</v>
      </c>
      <c r="N20" s="49">
        <v>1.0293000000000001</v>
      </c>
      <c r="O20" s="48">
        <v>155.72999999999999</v>
      </c>
      <c r="P20" s="41">
        <f t="shared" si="4"/>
        <v>19933.541188053823</v>
      </c>
      <c r="Q20" s="41">
        <f t="shared" si="5"/>
        <v>19937.643583852969</v>
      </c>
      <c r="R20" s="47">
        <f t="shared" si="3"/>
        <v>23603.419799863983</v>
      </c>
      <c r="S20" s="46">
        <v>1.2181999999999999</v>
      </c>
    </row>
    <row r="21" spans="2:19" x14ac:dyDescent="0.2">
      <c r="B21" s="45">
        <v>45677</v>
      </c>
      <c r="C21" s="44">
        <v>23775</v>
      </c>
      <c r="D21" s="43">
        <v>24275</v>
      </c>
      <c r="E21" s="42">
        <f t="shared" si="0"/>
        <v>24025</v>
      </c>
      <c r="F21" s="44">
        <v>23800</v>
      </c>
      <c r="G21" s="43">
        <v>24300</v>
      </c>
      <c r="H21" s="42">
        <f t="shared" si="1"/>
        <v>24050</v>
      </c>
      <c r="I21" s="44">
        <v>25325</v>
      </c>
      <c r="J21" s="43">
        <v>26325</v>
      </c>
      <c r="K21" s="42">
        <f t="shared" si="2"/>
        <v>25825</v>
      </c>
      <c r="L21" s="50">
        <v>24275</v>
      </c>
      <c r="M21" s="49">
        <v>1.2198</v>
      </c>
      <c r="N21" s="49">
        <v>1.0321</v>
      </c>
      <c r="O21" s="48">
        <v>156.38</v>
      </c>
      <c r="P21" s="41">
        <f t="shared" si="4"/>
        <v>19900.803410395147</v>
      </c>
      <c r="Q21" s="41">
        <f t="shared" si="5"/>
        <v>19921.298573536646</v>
      </c>
      <c r="R21" s="47">
        <f t="shared" si="3"/>
        <v>23520.007751186899</v>
      </c>
      <c r="S21" s="46">
        <v>1.2192000000000001</v>
      </c>
    </row>
    <row r="22" spans="2:19" x14ac:dyDescent="0.2">
      <c r="B22" s="45">
        <v>45678</v>
      </c>
      <c r="C22" s="44">
        <v>23775</v>
      </c>
      <c r="D22" s="43">
        <v>24275</v>
      </c>
      <c r="E22" s="42">
        <f t="shared" si="0"/>
        <v>24025</v>
      </c>
      <c r="F22" s="44">
        <v>23800</v>
      </c>
      <c r="G22" s="43">
        <v>24300</v>
      </c>
      <c r="H22" s="42">
        <f t="shared" si="1"/>
        <v>24050</v>
      </c>
      <c r="I22" s="44">
        <v>25325</v>
      </c>
      <c r="J22" s="43">
        <v>26325</v>
      </c>
      <c r="K22" s="42">
        <f t="shared" si="2"/>
        <v>25825</v>
      </c>
      <c r="L22" s="50">
        <v>24275</v>
      </c>
      <c r="M22" s="49">
        <v>1.2244999999999999</v>
      </c>
      <c r="N22" s="49">
        <v>1.0355000000000001</v>
      </c>
      <c r="O22" s="48">
        <v>155.83000000000001</v>
      </c>
      <c r="P22" s="41">
        <f t="shared" si="4"/>
        <v>19824.41812984892</v>
      </c>
      <c r="Q22" s="41">
        <f t="shared" si="5"/>
        <v>19844.834626378113</v>
      </c>
      <c r="R22" s="47">
        <f t="shared" si="3"/>
        <v>23442.781265089328</v>
      </c>
      <c r="S22" s="46">
        <v>1.224</v>
      </c>
    </row>
    <row r="23" spans="2:19" x14ac:dyDescent="0.2">
      <c r="B23" s="45">
        <v>45679</v>
      </c>
      <c r="C23" s="44">
        <v>23775</v>
      </c>
      <c r="D23" s="43">
        <v>24275</v>
      </c>
      <c r="E23" s="42">
        <f t="shared" si="0"/>
        <v>24025</v>
      </c>
      <c r="F23" s="44">
        <v>23800</v>
      </c>
      <c r="G23" s="43">
        <v>24300</v>
      </c>
      <c r="H23" s="42">
        <f t="shared" si="1"/>
        <v>24050</v>
      </c>
      <c r="I23" s="44">
        <v>25325</v>
      </c>
      <c r="J23" s="43">
        <v>26325</v>
      </c>
      <c r="K23" s="42">
        <f t="shared" si="2"/>
        <v>25825</v>
      </c>
      <c r="L23" s="50">
        <v>24275</v>
      </c>
      <c r="M23" s="49">
        <v>1.2356</v>
      </c>
      <c r="N23" s="49">
        <v>1.0439000000000001</v>
      </c>
      <c r="O23" s="48">
        <v>155.82</v>
      </c>
      <c r="P23" s="41">
        <f t="shared" si="4"/>
        <v>19646.325671738425</v>
      </c>
      <c r="Q23" s="41">
        <f t="shared" si="5"/>
        <v>19666.558756879247</v>
      </c>
      <c r="R23" s="47">
        <f t="shared" si="3"/>
        <v>23254.143117156815</v>
      </c>
      <c r="S23" s="46">
        <v>1.2351000000000001</v>
      </c>
    </row>
    <row r="24" spans="2:19" x14ac:dyDescent="0.2">
      <c r="B24" s="45">
        <v>45680</v>
      </c>
      <c r="C24" s="44">
        <v>23770</v>
      </c>
      <c r="D24" s="43">
        <v>24270</v>
      </c>
      <c r="E24" s="42">
        <f t="shared" si="0"/>
        <v>24020</v>
      </c>
      <c r="F24" s="44">
        <v>23800</v>
      </c>
      <c r="G24" s="43">
        <v>24300</v>
      </c>
      <c r="H24" s="42">
        <f t="shared" si="1"/>
        <v>24050</v>
      </c>
      <c r="I24" s="44">
        <v>25320</v>
      </c>
      <c r="J24" s="43">
        <v>26320</v>
      </c>
      <c r="K24" s="42">
        <f t="shared" si="2"/>
        <v>25820</v>
      </c>
      <c r="L24" s="50">
        <v>24270</v>
      </c>
      <c r="M24" s="49">
        <v>1.2316</v>
      </c>
      <c r="N24" s="49">
        <v>1.0404</v>
      </c>
      <c r="O24" s="48">
        <v>156.41</v>
      </c>
      <c r="P24" s="41">
        <f t="shared" si="4"/>
        <v>19706.073400454694</v>
      </c>
      <c r="Q24" s="41">
        <f t="shared" si="5"/>
        <v>19730.43195842806</v>
      </c>
      <c r="R24" s="47">
        <f t="shared" si="3"/>
        <v>23327.566320645907</v>
      </c>
      <c r="S24" s="46">
        <v>1.2311000000000001</v>
      </c>
    </row>
    <row r="25" spans="2:19" x14ac:dyDescent="0.2">
      <c r="B25" s="45">
        <v>45681</v>
      </c>
      <c r="C25" s="44">
        <v>23765</v>
      </c>
      <c r="D25" s="43">
        <v>24265</v>
      </c>
      <c r="E25" s="42">
        <f t="shared" si="0"/>
        <v>24015</v>
      </c>
      <c r="F25" s="44">
        <v>23800</v>
      </c>
      <c r="G25" s="43">
        <v>24300</v>
      </c>
      <c r="H25" s="42">
        <f t="shared" si="1"/>
        <v>24050</v>
      </c>
      <c r="I25" s="44">
        <v>25315</v>
      </c>
      <c r="J25" s="43">
        <v>26315</v>
      </c>
      <c r="K25" s="42">
        <f t="shared" si="2"/>
        <v>25815</v>
      </c>
      <c r="L25" s="50">
        <v>24265</v>
      </c>
      <c r="M25" s="49">
        <v>1.2410000000000001</v>
      </c>
      <c r="N25" s="49">
        <v>1.0474000000000001</v>
      </c>
      <c r="O25" s="48">
        <v>156.46</v>
      </c>
      <c r="P25" s="41">
        <f t="shared" si="4"/>
        <v>19552.780016116034</v>
      </c>
      <c r="Q25" s="41">
        <f t="shared" si="5"/>
        <v>19580.983078162772</v>
      </c>
      <c r="R25" s="47">
        <f t="shared" si="3"/>
        <v>23166.889440519379</v>
      </c>
      <c r="S25" s="46">
        <v>1.2404999999999999</v>
      </c>
    </row>
    <row r="26" spans="2:19" x14ac:dyDescent="0.2">
      <c r="B26" s="45">
        <v>45684</v>
      </c>
      <c r="C26" s="44">
        <v>23750</v>
      </c>
      <c r="D26" s="43">
        <v>24250</v>
      </c>
      <c r="E26" s="42">
        <f t="shared" si="0"/>
        <v>24000</v>
      </c>
      <c r="F26" s="44">
        <v>23800</v>
      </c>
      <c r="G26" s="43">
        <v>24300</v>
      </c>
      <c r="H26" s="42">
        <f t="shared" si="1"/>
        <v>24050</v>
      </c>
      <c r="I26" s="44">
        <v>25300</v>
      </c>
      <c r="J26" s="43">
        <v>26300</v>
      </c>
      <c r="K26" s="42">
        <f t="shared" si="2"/>
        <v>25800</v>
      </c>
      <c r="L26" s="50">
        <v>24250</v>
      </c>
      <c r="M26" s="49">
        <v>1.2513000000000001</v>
      </c>
      <c r="N26" s="49">
        <v>1.0522</v>
      </c>
      <c r="O26" s="48">
        <v>154.05000000000001</v>
      </c>
      <c r="P26" s="41">
        <f t="shared" si="4"/>
        <v>19379.844961240309</v>
      </c>
      <c r="Q26" s="41">
        <f t="shared" si="5"/>
        <v>19419.803404459362</v>
      </c>
      <c r="R26" s="47">
        <f t="shared" si="3"/>
        <v>23046.949249192166</v>
      </c>
      <c r="S26" s="46">
        <v>1.2507999999999999</v>
      </c>
    </row>
    <row r="27" spans="2:19" x14ac:dyDescent="0.2">
      <c r="B27" s="45">
        <v>45685</v>
      </c>
      <c r="C27" s="44">
        <v>23200</v>
      </c>
      <c r="D27" s="43">
        <v>23700</v>
      </c>
      <c r="E27" s="42">
        <f t="shared" si="0"/>
        <v>23450</v>
      </c>
      <c r="F27" s="44">
        <v>23250</v>
      </c>
      <c r="G27" s="43">
        <v>23750</v>
      </c>
      <c r="H27" s="42">
        <f t="shared" si="1"/>
        <v>23500</v>
      </c>
      <c r="I27" s="44">
        <v>24750</v>
      </c>
      <c r="J27" s="43">
        <v>25750</v>
      </c>
      <c r="K27" s="42">
        <f t="shared" si="2"/>
        <v>25250</v>
      </c>
      <c r="L27" s="50">
        <v>23700</v>
      </c>
      <c r="M27" s="49">
        <v>1.2426999999999999</v>
      </c>
      <c r="N27" s="49">
        <v>1.042</v>
      </c>
      <c r="O27" s="48">
        <v>155.28</v>
      </c>
      <c r="P27" s="41">
        <f t="shared" si="4"/>
        <v>19071.376840749981</v>
      </c>
      <c r="Q27" s="41">
        <f t="shared" si="5"/>
        <v>19111.611812987849</v>
      </c>
      <c r="R27" s="47">
        <f t="shared" si="3"/>
        <v>22744.721689059501</v>
      </c>
      <c r="S27" s="46">
        <v>1.2422</v>
      </c>
    </row>
    <row r="28" spans="2:19" x14ac:dyDescent="0.2">
      <c r="B28" s="45">
        <v>45686</v>
      </c>
      <c r="C28" s="44">
        <v>20995</v>
      </c>
      <c r="D28" s="43">
        <v>21495</v>
      </c>
      <c r="E28" s="42">
        <f t="shared" si="0"/>
        <v>21245</v>
      </c>
      <c r="F28" s="44">
        <v>21050</v>
      </c>
      <c r="G28" s="43">
        <v>21550</v>
      </c>
      <c r="H28" s="42">
        <f t="shared" si="1"/>
        <v>21300</v>
      </c>
      <c r="I28" s="44">
        <v>22545</v>
      </c>
      <c r="J28" s="43">
        <v>23545</v>
      </c>
      <c r="K28" s="42">
        <f t="shared" si="2"/>
        <v>23045</v>
      </c>
      <c r="L28" s="50">
        <v>21495</v>
      </c>
      <c r="M28" s="49">
        <v>1.2425999999999999</v>
      </c>
      <c r="N28" s="49">
        <v>1.0404</v>
      </c>
      <c r="O28" s="48">
        <v>155.37</v>
      </c>
      <c r="P28" s="41">
        <f t="shared" si="4"/>
        <v>17298.406566875907</v>
      </c>
      <c r="Q28" s="41">
        <f t="shared" si="5"/>
        <v>17342.668598100758</v>
      </c>
      <c r="R28" s="47">
        <f t="shared" si="3"/>
        <v>20660.322952710496</v>
      </c>
      <c r="S28" s="46">
        <v>1.2421</v>
      </c>
    </row>
    <row r="29" spans="2:19" x14ac:dyDescent="0.2">
      <c r="B29" s="45">
        <v>45687</v>
      </c>
      <c r="C29" s="44">
        <v>20990</v>
      </c>
      <c r="D29" s="43">
        <v>21490</v>
      </c>
      <c r="E29" s="42">
        <f t="shared" si="0"/>
        <v>21240</v>
      </c>
      <c r="F29" s="44">
        <v>21050</v>
      </c>
      <c r="G29" s="43">
        <v>21550</v>
      </c>
      <c r="H29" s="42">
        <f t="shared" si="1"/>
        <v>21300</v>
      </c>
      <c r="I29" s="44">
        <v>22540</v>
      </c>
      <c r="J29" s="43">
        <v>23540</v>
      </c>
      <c r="K29" s="42">
        <f t="shared" si="2"/>
        <v>23040</v>
      </c>
      <c r="L29" s="50">
        <v>21490</v>
      </c>
      <c r="M29" s="49">
        <v>1.2438</v>
      </c>
      <c r="N29" s="49">
        <v>1.0404</v>
      </c>
      <c r="O29" s="48">
        <v>154.16</v>
      </c>
      <c r="P29" s="41">
        <f t="shared" si="4"/>
        <v>17277.697378999837</v>
      </c>
      <c r="Q29" s="41">
        <f t="shared" si="5"/>
        <v>17325.936645762984</v>
      </c>
      <c r="R29" s="47">
        <f t="shared" si="3"/>
        <v>20655.517108804306</v>
      </c>
      <c r="S29" s="46">
        <v>1.2434000000000001</v>
      </c>
    </row>
    <row r="30" spans="2:19" x14ac:dyDescent="0.2">
      <c r="B30" s="45">
        <v>45688</v>
      </c>
      <c r="C30" s="44">
        <v>20990</v>
      </c>
      <c r="D30" s="43">
        <v>21490</v>
      </c>
      <c r="E30" s="42">
        <f t="shared" si="0"/>
        <v>21240</v>
      </c>
      <c r="F30" s="44">
        <v>21050</v>
      </c>
      <c r="G30" s="43">
        <v>21550</v>
      </c>
      <c r="H30" s="42">
        <f t="shared" si="1"/>
        <v>21300</v>
      </c>
      <c r="I30" s="44">
        <v>22542</v>
      </c>
      <c r="J30" s="43">
        <v>23542</v>
      </c>
      <c r="K30" s="42">
        <f t="shared" si="2"/>
        <v>23042</v>
      </c>
      <c r="L30" s="50">
        <v>21490</v>
      </c>
      <c r="M30" s="49">
        <v>1.242</v>
      </c>
      <c r="N30" s="49">
        <v>1.0383</v>
      </c>
      <c r="O30" s="48">
        <v>154.83000000000001</v>
      </c>
      <c r="P30" s="41">
        <f t="shared" si="4"/>
        <v>17302.737520128823</v>
      </c>
      <c r="Q30" s="41">
        <f t="shared" si="5"/>
        <v>17351.046698872786</v>
      </c>
      <c r="R30" s="47">
        <f t="shared" si="3"/>
        <v>20697.293653086777</v>
      </c>
      <c r="S30" s="46">
        <v>1.2416</v>
      </c>
    </row>
    <row r="31" spans="2:19" x14ac:dyDescent="0.2">
      <c r="B31" s="40" t="s">
        <v>11</v>
      </c>
      <c r="C31" s="39">
        <f>ROUND(AVERAGE(C9:C30),2)</f>
        <v>23380.91</v>
      </c>
      <c r="D31" s="38">
        <f>ROUND(AVERAGE(D9:D30),2)</f>
        <v>23880.91</v>
      </c>
      <c r="E31" s="37">
        <f>ROUND(AVERAGE(C31:D31),2)</f>
        <v>23630.91</v>
      </c>
      <c r="F31" s="39">
        <f>ROUND(AVERAGE(F9:F30),2)</f>
        <v>23400</v>
      </c>
      <c r="G31" s="38">
        <f>ROUND(AVERAGE(G9:G30),2)</f>
        <v>23900</v>
      </c>
      <c r="H31" s="37">
        <f>ROUND(AVERAGE(F31:G31),2)</f>
        <v>23650</v>
      </c>
      <c r="I31" s="39">
        <f>ROUND(AVERAGE(I9:I30),2)</f>
        <v>24931</v>
      </c>
      <c r="J31" s="38">
        <f>ROUND(AVERAGE(J9:J30),2)</f>
        <v>25931</v>
      </c>
      <c r="K31" s="37">
        <f>ROUND(AVERAGE(I31:J31),2)</f>
        <v>25431</v>
      </c>
      <c r="L31" s="36">
        <f>ROUND(AVERAGE(L9:L30),2)</f>
        <v>23880.91</v>
      </c>
      <c r="M31" s="35">
        <f>ROUND(AVERAGE(M9:M30),4)</f>
        <v>1.234</v>
      </c>
      <c r="N31" s="34">
        <f>ROUND(AVERAGE(N9:N30),4)</f>
        <v>1.0351999999999999</v>
      </c>
      <c r="O31" s="115">
        <f>ROUND(AVERAGE(O9:O30),2)</f>
        <v>156.43</v>
      </c>
      <c r="P31" s="33">
        <f>AVERAGE(P9:P30)</f>
        <v>19357.11925708632</v>
      </c>
      <c r="Q31" s="33">
        <f>AVERAGE(Q9:Q30)</f>
        <v>19372.51983221449</v>
      </c>
      <c r="R31" s="33">
        <f>AVERAGE(R9:R30)</f>
        <v>23071.395861869991</v>
      </c>
      <c r="S31" s="32">
        <f>AVERAGE(S9:S30)</f>
        <v>1.233359090909091</v>
      </c>
    </row>
    <row r="32" spans="2:19" x14ac:dyDescent="0.2">
      <c r="B32" s="31" t="s">
        <v>12</v>
      </c>
      <c r="C32" s="30">
        <f t="shared" ref="C32:S32" si="6">MAX(C9:C30)</f>
        <v>23800</v>
      </c>
      <c r="D32" s="29">
        <f t="shared" si="6"/>
        <v>24300</v>
      </c>
      <c r="E32" s="28">
        <f t="shared" si="6"/>
        <v>24050</v>
      </c>
      <c r="F32" s="30">
        <f t="shared" si="6"/>
        <v>23800</v>
      </c>
      <c r="G32" s="29">
        <f t="shared" si="6"/>
        <v>24300</v>
      </c>
      <c r="H32" s="28">
        <f t="shared" si="6"/>
        <v>24050</v>
      </c>
      <c r="I32" s="30">
        <f t="shared" si="6"/>
        <v>25350</v>
      </c>
      <c r="J32" s="29">
        <f t="shared" si="6"/>
        <v>26350</v>
      </c>
      <c r="K32" s="28">
        <f t="shared" si="6"/>
        <v>25850</v>
      </c>
      <c r="L32" s="27">
        <f t="shared" si="6"/>
        <v>24300</v>
      </c>
      <c r="M32" s="26">
        <f t="shared" si="6"/>
        <v>1.2535000000000001</v>
      </c>
      <c r="N32" s="25">
        <f t="shared" si="6"/>
        <v>1.0522</v>
      </c>
      <c r="O32" s="24">
        <f t="shared" si="6"/>
        <v>158.51</v>
      </c>
      <c r="P32" s="23">
        <f t="shared" si="6"/>
        <v>20044.5434298441</v>
      </c>
      <c r="Q32" s="23">
        <f t="shared" si="6"/>
        <v>20044.5434298441</v>
      </c>
      <c r="R32" s="23">
        <f t="shared" si="6"/>
        <v>23816.52455160247</v>
      </c>
      <c r="S32" s="22">
        <f t="shared" si="6"/>
        <v>1.2526999999999999</v>
      </c>
    </row>
    <row r="33" spans="2:19" ht="13.5" thickBot="1" x14ac:dyDescent="0.25">
      <c r="B33" s="21" t="s">
        <v>13</v>
      </c>
      <c r="C33" s="20">
        <f t="shared" ref="C33:S33" si="7">MIN(C9:C30)</f>
        <v>20990</v>
      </c>
      <c r="D33" s="19">
        <f t="shared" si="7"/>
        <v>21490</v>
      </c>
      <c r="E33" s="18">
        <f t="shared" si="7"/>
        <v>21240</v>
      </c>
      <c r="F33" s="20">
        <f t="shared" si="7"/>
        <v>21050</v>
      </c>
      <c r="G33" s="19">
        <f t="shared" si="7"/>
        <v>21550</v>
      </c>
      <c r="H33" s="18">
        <f t="shared" si="7"/>
        <v>21300</v>
      </c>
      <c r="I33" s="20">
        <f t="shared" si="7"/>
        <v>22540</v>
      </c>
      <c r="J33" s="19">
        <f t="shared" si="7"/>
        <v>23540</v>
      </c>
      <c r="K33" s="18">
        <f t="shared" si="7"/>
        <v>23040</v>
      </c>
      <c r="L33" s="17">
        <f t="shared" si="7"/>
        <v>21490</v>
      </c>
      <c r="M33" s="16">
        <f t="shared" si="7"/>
        <v>1.2122999999999999</v>
      </c>
      <c r="N33" s="15">
        <f t="shared" si="7"/>
        <v>1.0203</v>
      </c>
      <c r="O33" s="14">
        <f t="shared" si="7"/>
        <v>154.05000000000001</v>
      </c>
      <c r="P33" s="13">
        <f t="shared" si="7"/>
        <v>17277.697378999837</v>
      </c>
      <c r="Q33" s="13">
        <f t="shared" si="7"/>
        <v>17325.936645762984</v>
      </c>
      <c r="R33" s="13">
        <f t="shared" si="7"/>
        <v>20655.517108804306</v>
      </c>
      <c r="S33" s="12">
        <f t="shared" si="7"/>
        <v>1.2116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6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2025-02-03T06:18:21Z</dcterms:modified>
</cp:coreProperties>
</file>