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4\"/>
    </mc:Choice>
  </mc:AlternateContent>
  <xr:revisionPtr revIDLastSave="0" documentId="8_{99CB9849-8DF6-4B17-837D-B43BBA3A9E84}" xr6:coauthVersionLast="47" xr6:coauthVersionMax="47" xr10:uidLastSave="{00000000-0000-0000-0000-000000000000}"/>
  <bookViews>
    <workbookView xWindow="28680" yWindow="-120" windowWidth="29040" windowHeight="15720" tabRatio="993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10" l="1"/>
  <c r="P14" i="10"/>
  <c r="P10" i="10"/>
  <c r="Q10" i="10"/>
  <c r="P11" i="10"/>
  <c r="Q11" i="10"/>
  <c r="P12" i="10"/>
  <c r="Q12" i="10"/>
  <c r="P13" i="10"/>
  <c r="Q13" i="10"/>
  <c r="Q14" i="10"/>
  <c r="Q29" i="10" s="1"/>
  <c r="P15" i="10"/>
  <c r="P31" i="10" s="1"/>
  <c r="Q15" i="10"/>
  <c r="Q30" i="10" s="1"/>
  <c r="P16" i="10"/>
  <c r="Q16" i="10"/>
  <c r="P17" i="10"/>
  <c r="Q17" i="10"/>
  <c r="P18" i="10"/>
  <c r="Q18" i="10"/>
  <c r="P19" i="10"/>
  <c r="Q19" i="10"/>
  <c r="P20" i="10"/>
  <c r="Q20" i="10"/>
  <c r="P21" i="10"/>
  <c r="Q21" i="10"/>
  <c r="P22" i="10"/>
  <c r="P23" i="10"/>
  <c r="Q23" i="10"/>
  <c r="P24" i="10"/>
  <c r="Q24" i="10"/>
  <c r="P25" i="10"/>
  <c r="Q25" i="10"/>
  <c r="P26" i="10"/>
  <c r="Q26" i="10"/>
  <c r="P27" i="10"/>
  <c r="Q27" i="10"/>
  <c r="P28" i="10"/>
  <c r="Q28" i="10"/>
  <c r="Q9" i="10"/>
  <c r="P9" i="10"/>
  <c r="W10" i="8"/>
  <c r="W11" i="8"/>
  <c r="W12" i="8"/>
  <c r="W13" i="8"/>
  <c r="W14" i="8"/>
  <c r="W15" i="8"/>
  <c r="W16" i="8"/>
  <c r="W17" i="8"/>
  <c r="W18" i="8"/>
  <c r="W19" i="8"/>
  <c r="W20" i="8"/>
  <c r="W30" i="8" s="1"/>
  <c r="W21" i="8"/>
  <c r="W22" i="8"/>
  <c r="W23" i="8"/>
  <c r="W24" i="8"/>
  <c r="W25" i="8"/>
  <c r="W26" i="8"/>
  <c r="W27" i="8"/>
  <c r="W28" i="8"/>
  <c r="W9" i="8"/>
  <c r="V10" i="8"/>
  <c r="V11" i="8"/>
  <c r="V12" i="8"/>
  <c r="V13" i="8"/>
  <c r="V14" i="8"/>
  <c r="V15" i="8"/>
  <c r="V16" i="8"/>
  <c r="V31" i="8" s="1"/>
  <c r="V17" i="8"/>
  <c r="V18" i="8"/>
  <c r="V19" i="8"/>
  <c r="V20" i="8"/>
  <c r="V21" i="8"/>
  <c r="V22" i="8"/>
  <c r="V23" i="8"/>
  <c r="V24" i="8"/>
  <c r="V25" i="8"/>
  <c r="V26" i="8"/>
  <c r="V27" i="8"/>
  <c r="V28" i="8"/>
  <c r="V9" i="8"/>
  <c r="Q10" i="7"/>
  <c r="Q11" i="7"/>
  <c r="Q12" i="7"/>
  <c r="Q13" i="7"/>
  <c r="Q14" i="7"/>
  <c r="Q15" i="7"/>
  <c r="Q16" i="7"/>
  <c r="Q17" i="7"/>
  <c r="Q18" i="7"/>
  <c r="Q31" i="7" s="1"/>
  <c r="Q19" i="7"/>
  <c r="Q20" i="7"/>
  <c r="Q21" i="7"/>
  <c r="Q22" i="7"/>
  <c r="Q23" i="7"/>
  <c r="Q24" i="7"/>
  <c r="Q25" i="7"/>
  <c r="Q26" i="7"/>
  <c r="Q27" i="7"/>
  <c r="Q28" i="7"/>
  <c r="Q9" i="7"/>
  <c r="P10" i="7"/>
  <c r="P11" i="7"/>
  <c r="P12" i="7"/>
  <c r="P13" i="7"/>
  <c r="P14" i="7"/>
  <c r="P15" i="7"/>
  <c r="P16" i="7"/>
  <c r="P17" i="7"/>
  <c r="P18" i="7"/>
  <c r="P19" i="7"/>
  <c r="P20" i="7"/>
  <c r="P31" i="7" s="1"/>
  <c r="P21" i="7"/>
  <c r="P22" i="7"/>
  <c r="P23" i="7"/>
  <c r="P24" i="7"/>
  <c r="P25" i="7"/>
  <c r="P26" i="7"/>
  <c r="P27" i="7"/>
  <c r="P28" i="7"/>
  <c r="P9" i="7"/>
  <c r="V16" i="5"/>
  <c r="W17" i="5"/>
  <c r="W28" i="5"/>
  <c r="V28" i="5"/>
  <c r="W27" i="5"/>
  <c r="V27" i="5"/>
  <c r="W26" i="5"/>
  <c r="V26" i="5"/>
  <c r="W25" i="5"/>
  <c r="V25" i="5"/>
  <c r="W24" i="5"/>
  <c r="V24" i="5"/>
  <c r="W23" i="5"/>
  <c r="V23" i="5"/>
  <c r="W22" i="5"/>
  <c r="V22" i="5"/>
  <c r="W21" i="5"/>
  <c r="V21" i="5"/>
  <c r="W20" i="5"/>
  <c r="V20" i="5"/>
  <c r="W19" i="5"/>
  <c r="V19" i="5"/>
  <c r="W18" i="5"/>
  <c r="V18" i="5"/>
  <c r="V17" i="5"/>
  <c r="W16" i="5"/>
  <c r="W15" i="5"/>
  <c r="V15" i="5"/>
  <c r="W14" i="5"/>
  <c r="V14" i="5"/>
  <c r="W13" i="5"/>
  <c r="V13" i="5"/>
  <c r="W12" i="5"/>
  <c r="V12" i="5"/>
  <c r="V29" i="5" s="1"/>
  <c r="W11" i="5"/>
  <c r="W29" i="5" s="1"/>
  <c r="V11" i="5"/>
  <c r="W10" i="5"/>
  <c r="V10" i="5"/>
  <c r="W9" i="5"/>
  <c r="V9" i="5"/>
  <c r="W14" i="4"/>
  <c r="W10" i="4"/>
  <c r="W11" i="4"/>
  <c r="W12" i="4"/>
  <c r="W13" i="4"/>
  <c r="W30" i="4" s="1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9" i="4"/>
  <c r="Q11" i="3"/>
  <c r="V25" i="4"/>
  <c r="V15" i="4"/>
  <c r="V28" i="4"/>
  <c r="V27" i="4"/>
  <c r="V26" i="4"/>
  <c r="V24" i="4"/>
  <c r="V23" i="4"/>
  <c r="V22" i="4"/>
  <c r="V21" i="4"/>
  <c r="V20" i="4"/>
  <c r="V19" i="4"/>
  <c r="V18" i="4"/>
  <c r="V17" i="4"/>
  <c r="V16" i="4"/>
  <c r="V14" i="4"/>
  <c r="V13" i="4"/>
  <c r="V12" i="4"/>
  <c r="V30" i="4" s="1"/>
  <c r="V11" i="4"/>
  <c r="V10" i="4"/>
  <c r="V9" i="4"/>
  <c r="Q10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P10" i="3"/>
  <c r="P11" i="3"/>
  <c r="P12" i="3"/>
  <c r="P13" i="3"/>
  <c r="P14" i="3"/>
  <c r="P15" i="3"/>
  <c r="P16" i="3"/>
  <c r="P17" i="3"/>
  <c r="P18" i="3"/>
  <c r="P19" i="3"/>
  <c r="P20" i="3"/>
  <c r="P31" i="3" s="1"/>
  <c r="P21" i="3"/>
  <c r="P22" i="3"/>
  <c r="P23" i="3"/>
  <c r="P24" i="3"/>
  <c r="P25" i="3"/>
  <c r="P26" i="3"/>
  <c r="P27" i="3"/>
  <c r="P28" i="3"/>
  <c r="P9" i="3"/>
  <c r="Q9" i="3"/>
  <c r="Q10" i="2"/>
  <c r="Q11" i="2"/>
  <c r="Q12" i="2"/>
  <c r="Q13" i="2"/>
  <c r="Q14" i="2"/>
  <c r="Q15" i="2"/>
  <c r="Q16" i="2"/>
  <c r="Q17" i="2"/>
  <c r="Q18" i="2"/>
  <c r="Q19" i="2"/>
  <c r="Q20" i="2"/>
  <c r="Q31" i="2" s="1"/>
  <c r="Q21" i="2"/>
  <c r="Q22" i="2"/>
  <c r="Q23" i="2"/>
  <c r="Q24" i="2"/>
  <c r="Q25" i="2"/>
  <c r="Q26" i="2"/>
  <c r="Q27" i="2"/>
  <c r="Q28" i="2"/>
  <c r="Q9" i="2"/>
  <c r="P10" i="2"/>
  <c r="P11" i="2"/>
  <c r="P12" i="2"/>
  <c r="P13" i="2"/>
  <c r="P14" i="2"/>
  <c r="P15" i="2"/>
  <c r="P16" i="2"/>
  <c r="P17" i="2"/>
  <c r="P18" i="2"/>
  <c r="P19" i="2"/>
  <c r="P20" i="2"/>
  <c r="P31" i="2" s="1"/>
  <c r="P21" i="2"/>
  <c r="P22" i="2"/>
  <c r="P23" i="2"/>
  <c r="P24" i="2"/>
  <c r="P25" i="2"/>
  <c r="P26" i="2"/>
  <c r="P27" i="2"/>
  <c r="P28" i="2"/>
  <c r="P9" i="2"/>
  <c r="C19" i="13"/>
  <c r="C18" i="13"/>
  <c r="C17" i="13"/>
  <c r="E11" i="13"/>
  <c r="J30" i="12"/>
  <c r="G30" i="12"/>
  <c r="D30" i="12"/>
  <c r="J29" i="12"/>
  <c r="G29" i="12"/>
  <c r="D29" i="12"/>
  <c r="J28" i="12"/>
  <c r="G28" i="12"/>
  <c r="D11" i="13" s="1"/>
  <c r="D28" i="12"/>
  <c r="C11" i="13" s="1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1" i="10"/>
  <c r="R31" i="10"/>
  <c r="Q31" i="10"/>
  <c r="O31" i="10"/>
  <c r="N31" i="10"/>
  <c r="M31" i="10"/>
  <c r="L31" i="10"/>
  <c r="J31" i="10"/>
  <c r="I31" i="10"/>
  <c r="G31" i="10"/>
  <c r="F31" i="10"/>
  <c r="D31" i="10"/>
  <c r="C31" i="10"/>
  <c r="S30" i="10"/>
  <c r="R30" i="10"/>
  <c r="O30" i="10"/>
  <c r="N30" i="10"/>
  <c r="M30" i="10"/>
  <c r="L30" i="10"/>
  <c r="K30" i="10"/>
  <c r="J30" i="10"/>
  <c r="I30" i="10"/>
  <c r="G30" i="10"/>
  <c r="F30" i="10"/>
  <c r="D30" i="10"/>
  <c r="C30" i="10"/>
  <c r="S29" i="10"/>
  <c r="O29" i="10"/>
  <c r="N29" i="10"/>
  <c r="M29" i="10"/>
  <c r="L29" i="10"/>
  <c r="K29" i="10"/>
  <c r="J29" i="10"/>
  <c r="I29" i="10"/>
  <c r="H29" i="10"/>
  <c r="G29" i="10"/>
  <c r="F29" i="10"/>
  <c r="D29" i="10"/>
  <c r="C29" i="10"/>
  <c r="E29" i="10" s="1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E31" i="10" s="1"/>
  <c r="R10" i="10"/>
  <c r="K10" i="10"/>
  <c r="H10" i="10"/>
  <c r="E10" i="10"/>
  <c r="E30" i="10" s="1"/>
  <c r="R9" i="10"/>
  <c r="R29" i="10" s="1"/>
  <c r="K9" i="10"/>
  <c r="K31" i="10" s="1"/>
  <c r="H9" i="10"/>
  <c r="H31" i="10" s="1"/>
  <c r="E9" i="10"/>
  <c r="Y31" i="8"/>
  <c r="W31" i="8"/>
  <c r="U31" i="8"/>
  <c r="T31" i="8"/>
  <c r="S31" i="8"/>
  <c r="R31" i="8"/>
  <c r="P31" i="8"/>
  <c r="O31" i="8"/>
  <c r="M31" i="8"/>
  <c r="L31" i="8"/>
  <c r="J31" i="8"/>
  <c r="I31" i="8"/>
  <c r="G31" i="8"/>
  <c r="F31" i="8"/>
  <c r="D31" i="8"/>
  <c r="C31" i="8"/>
  <c r="Y30" i="8"/>
  <c r="U30" i="8"/>
  <c r="T30" i="8"/>
  <c r="S30" i="8"/>
  <c r="R30" i="8"/>
  <c r="P30" i="8"/>
  <c r="O30" i="8"/>
  <c r="M30" i="8"/>
  <c r="L30" i="8"/>
  <c r="J30" i="8"/>
  <c r="I30" i="8"/>
  <c r="H30" i="8"/>
  <c r="G30" i="8"/>
  <c r="F30" i="8"/>
  <c r="D30" i="8"/>
  <c r="C30" i="8"/>
  <c r="Y29" i="8"/>
  <c r="X29" i="8"/>
  <c r="U29" i="8"/>
  <c r="T29" i="8"/>
  <c r="S29" i="8"/>
  <c r="R29" i="8"/>
  <c r="P29" i="8"/>
  <c r="O29" i="8"/>
  <c r="Q29" i="8" s="1"/>
  <c r="M29" i="8"/>
  <c r="L29" i="8"/>
  <c r="N29" i="8" s="1"/>
  <c r="K29" i="8"/>
  <c r="J29" i="8"/>
  <c r="I29" i="8"/>
  <c r="G29" i="8"/>
  <c r="H29" i="8" s="1"/>
  <c r="F29" i="8"/>
  <c r="D29" i="8"/>
  <c r="C29" i="8"/>
  <c r="E29" i="8" s="1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N31" i="8" s="1"/>
  <c r="K10" i="8"/>
  <c r="H10" i="8"/>
  <c r="E10" i="8"/>
  <c r="X9" i="8"/>
  <c r="X30" i="8" s="1"/>
  <c r="Q9" i="8"/>
  <c r="Q31" i="8" s="1"/>
  <c r="N9" i="8"/>
  <c r="N30" i="8" s="1"/>
  <c r="K9" i="8"/>
  <c r="K30" i="8" s="1"/>
  <c r="H9" i="8"/>
  <c r="H31" i="8" s="1"/>
  <c r="E9" i="8"/>
  <c r="E31" i="8" s="1"/>
  <c r="S31" i="7"/>
  <c r="O31" i="7"/>
  <c r="N31" i="7"/>
  <c r="M31" i="7"/>
  <c r="L31" i="7"/>
  <c r="J31" i="7"/>
  <c r="I31" i="7"/>
  <c r="H31" i="7"/>
  <c r="G31" i="7"/>
  <c r="F31" i="7"/>
  <c r="D31" i="7"/>
  <c r="C31" i="7"/>
  <c r="S30" i="7"/>
  <c r="O30" i="7"/>
  <c r="N30" i="7"/>
  <c r="M30" i="7"/>
  <c r="L30" i="7"/>
  <c r="J30" i="7"/>
  <c r="I30" i="7"/>
  <c r="G30" i="7"/>
  <c r="F30" i="7"/>
  <c r="E30" i="7"/>
  <c r="D30" i="7"/>
  <c r="C30" i="7"/>
  <c r="S29" i="7"/>
  <c r="O29" i="7"/>
  <c r="N29" i="7"/>
  <c r="M29" i="7"/>
  <c r="L29" i="7"/>
  <c r="J29" i="7"/>
  <c r="K29" i="7" s="1"/>
  <c r="I29" i="7"/>
  <c r="G29" i="7"/>
  <c r="F29" i="7"/>
  <c r="H29" i="7" s="1"/>
  <c r="D29" i="7"/>
  <c r="C29" i="7"/>
  <c r="E29" i="7" s="1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E31" i="7" s="1"/>
  <c r="R10" i="7"/>
  <c r="K10" i="7"/>
  <c r="H10" i="7"/>
  <c r="E10" i="7"/>
  <c r="R9" i="7"/>
  <c r="R31" i="7" s="1"/>
  <c r="K9" i="7"/>
  <c r="K30" i="7" s="1"/>
  <c r="H9" i="7"/>
  <c r="H30" i="7" s="1"/>
  <c r="E9" i="7"/>
  <c r="Y31" i="6"/>
  <c r="W31" i="6"/>
  <c r="V31" i="6"/>
  <c r="U31" i="6"/>
  <c r="T31" i="6"/>
  <c r="S31" i="6"/>
  <c r="R31" i="6"/>
  <c r="Q31" i="6"/>
  <c r="P31" i="6"/>
  <c r="O31" i="6"/>
  <c r="M31" i="6"/>
  <c r="L31" i="6"/>
  <c r="J31" i="6"/>
  <c r="I31" i="6"/>
  <c r="G31" i="6"/>
  <c r="F31" i="6"/>
  <c r="D31" i="6"/>
  <c r="C31" i="6"/>
  <c r="Y30" i="6"/>
  <c r="W30" i="6"/>
  <c r="V30" i="6"/>
  <c r="U30" i="6"/>
  <c r="T30" i="6"/>
  <c r="S30" i="6"/>
  <c r="R30" i="6"/>
  <c r="Q30" i="6"/>
  <c r="P30" i="6"/>
  <c r="O30" i="6"/>
  <c r="M30" i="6"/>
  <c r="L30" i="6"/>
  <c r="J30" i="6"/>
  <c r="I30" i="6"/>
  <c r="G30" i="6"/>
  <c r="F30" i="6"/>
  <c r="D30" i="6"/>
  <c r="C30" i="6"/>
  <c r="Y29" i="6"/>
  <c r="W29" i="6"/>
  <c r="V29" i="6"/>
  <c r="U29" i="6"/>
  <c r="T29" i="6"/>
  <c r="S29" i="6"/>
  <c r="R29" i="6"/>
  <c r="P29" i="6"/>
  <c r="O29" i="6"/>
  <c r="Q29" i="6" s="1"/>
  <c r="M29" i="6"/>
  <c r="N29" i="6" s="1"/>
  <c r="L29" i="6"/>
  <c r="K29" i="6"/>
  <c r="J29" i="6"/>
  <c r="I29" i="6"/>
  <c r="H29" i="6"/>
  <c r="G29" i="6"/>
  <c r="F29" i="6"/>
  <c r="D29" i="6"/>
  <c r="C29" i="6"/>
  <c r="E29" i="6" s="1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K10" i="6"/>
  <c r="H10" i="6"/>
  <c r="E10" i="6"/>
  <c r="X9" i="6"/>
  <c r="X31" i="6" s="1"/>
  <c r="Q9" i="6"/>
  <c r="N9" i="6"/>
  <c r="N30" i="6" s="1"/>
  <c r="K9" i="6"/>
  <c r="K30" i="6" s="1"/>
  <c r="H9" i="6"/>
  <c r="H30" i="6" s="1"/>
  <c r="E9" i="6"/>
  <c r="E30" i="6" s="1"/>
  <c r="Y31" i="5"/>
  <c r="U31" i="5"/>
  <c r="T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V30" i="5"/>
  <c r="U30" i="5"/>
  <c r="T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U29" i="5"/>
  <c r="T29" i="5"/>
  <c r="S29" i="5"/>
  <c r="R29" i="5"/>
  <c r="Q29" i="5"/>
  <c r="P29" i="5"/>
  <c r="O29" i="5"/>
  <c r="M29" i="5"/>
  <c r="L29" i="5"/>
  <c r="N29" i="5" s="1"/>
  <c r="J29" i="5"/>
  <c r="I29" i="5"/>
  <c r="K29" i="5" s="1"/>
  <c r="H29" i="5"/>
  <c r="G29" i="5"/>
  <c r="F29" i="5"/>
  <c r="E29" i="5"/>
  <c r="D29" i="5"/>
  <c r="C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N30" i="5" s="1"/>
  <c r="K10" i="5"/>
  <c r="H10" i="5"/>
  <c r="E10" i="5"/>
  <c r="X9" i="5"/>
  <c r="X30" i="5" s="1"/>
  <c r="Q9" i="5"/>
  <c r="Q30" i="5" s="1"/>
  <c r="N9" i="5"/>
  <c r="K9" i="5"/>
  <c r="K30" i="5" s="1"/>
  <c r="H9" i="5"/>
  <c r="H30" i="5" s="1"/>
  <c r="E9" i="5"/>
  <c r="E30" i="5" s="1"/>
  <c r="Y31" i="4"/>
  <c r="U31" i="4"/>
  <c r="T31" i="4"/>
  <c r="S31" i="4"/>
  <c r="R31" i="4"/>
  <c r="P31" i="4"/>
  <c r="O31" i="4"/>
  <c r="M31" i="4"/>
  <c r="L31" i="4"/>
  <c r="K31" i="4"/>
  <c r="J31" i="4"/>
  <c r="I31" i="4"/>
  <c r="G31" i="4"/>
  <c r="F31" i="4"/>
  <c r="D31" i="4"/>
  <c r="C31" i="4"/>
  <c r="Y30" i="4"/>
  <c r="U30" i="4"/>
  <c r="T30" i="4"/>
  <c r="S30" i="4"/>
  <c r="R30" i="4"/>
  <c r="P30" i="4"/>
  <c r="O30" i="4"/>
  <c r="M30" i="4"/>
  <c r="L30" i="4"/>
  <c r="J30" i="4"/>
  <c r="I30" i="4"/>
  <c r="G30" i="4"/>
  <c r="F30" i="4"/>
  <c r="D30" i="4"/>
  <c r="C30" i="4"/>
  <c r="Y29" i="4"/>
  <c r="U29" i="4"/>
  <c r="T29" i="4"/>
  <c r="S29" i="4"/>
  <c r="R29" i="4"/>
  <c r="Q29" i="4"/>
  <c r="P29" i="4"/>
  <c r="O29" i="4"/>
  <c r="N29" i="4"/>
  <c r="M29" i="4"/>
  <c r="L29" i="4"/>
  <c r="J29" i="4"/>
  <c r="I29" i="4"/>
  <c r="K29" i="4" s="1"/>
  <c r="G29" i="4"/>
  <c r="F29" i="4"/>
  <c r="H29" i="4" s="1"/>
  <c r="E29" i="4"/>
  <c r="D29" i="4"/>
  <c r="C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X31" i="4" s="1"/>
  <c r="Q10" i="4"/>
  <c r="N10" i="4"/>
  <c r="K10" i="4"/>
  <c r="H10" i="4"/>
  <c r="E10" i="4"/>
  <c r="X9" i="4"/>
  <c r="X29" i="4" s="1"/>
  <c r="Q9" i="4"/>
  <c r="Q30" i="4" s="1"/>
  <c r="N9" i="4"/>
  <c r="N30" i="4" s="1"/>
  <c r="K9" i="4"/>
  <c r="K30" i="4" s="1"/>
  <c r="H9" i="4"/>
  <c r="H30" i="4" s="1"/>
  <c r="E9" i="4"/>
  <c r="E30" i="4" s="1"/>
  <c r="S31" i="3"/>
  <c r="Q31" i="3"/>
  <c r="O31" i="3"/>
  <c r="N31" i="3"/>
  <c r="M31" i="3"/>
  <c r="L31" i="3"/>
  <c r="J31" i="3"/>
  <c r="I31" i="3"/>
  <c r="G31" i="3"/>
  <c r="F31" i="3"/>
  <c r="D31" i="3"/>
  <c r="C31" i="3"/>
  <c r="S30" i="3"/>
  <c r="Q30" i="3"/>
  <c r="O30" i="3"/>
  <c r="N30" i="3"/>
  <c r="M30" i="3"/>
  <c r="L30" i="3"/>
  <c r="J30" i="3"/>
  <c r="I30" i="3"/>
  <c r="G30" i="3"/>
  <c r="F30" i="3"/>
  <c r="D30" i="3"/>
  <c r="C30" i="3"/>
  <c r="S29" i="3"/>
  <c r="Q29" i="3"/>
  <c r="O29" i="3"/>
  <c r="N29" i="3"/>
  <c r="M29" i="3"/>
  <c r="L29" i="3"/>
  <c r="J29" i="3"/>
  <c r="I29" i="3"/>
  <c r="K29" i="3" s="1"/>
  <c r="H29" i="3"/>
  <c r="G29" i="3"/>
  <c r="F29" i="3"/>
  <c r="E29" i="3"/>
  <c r="D29" i="3"/>
  <c r="C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R29" i="3" s="1"/>
  <c r="K9" i="3"/>
  <c r="K30" i="3" s="1"/>
  <c r="H9" i="3"/>
  <c r="H31" i="3" s="1"/>
  <c r="E9" i="3"/>
  <c r="E31" i="3" s="1"/>
  <c r="S31" i="2"/>
  <c r="R31" i="2"/>
  <c r="O31" i="2"/>
  <c r="N31" i="2"/>
  <c r="M31" i="2"/>
  <c r="L31" i="2"/>
  <c r="J31" i="2"/>
  <c r="I31" i="2"/>
  <c r="G31" i="2"/>
  <c r="F31" i="2"/>
  <c r="D31" i="2"/>
  <c r="C31" i="2"/>
  <c r="S30" i="2"/>
  <c r="R30" i="2"/>
  <c r="O30" i="2"/>
  <c r="N30" i="2"/>
  <c r="M30" i="2"/>
  <c r="L30" i="2"/>
  <c r="K30" i="2"/>
  <c r="J30" i="2"/>
  <c r="I30" i="2"/>
  <c r="G30" i="2"/>
  <c r="F30" i="2"/>
  <c r="D30" i="2"/>
  <c r="C30" i="2"/>
  <c r="S29" i="2"/>
  <c r="Q29" i="2"/>
  <c r="O29" i="2"/>
  <c r="N29" i="2"/>
  <c r="M29" i="2"/>
  <c r="L29" i="2"/>
  <c r="K29" i="2"/>
  <c r="J29" i="2"/>
  <c r="I29" i="2"/>
  <c r="G29" i="2"/>
  <c r="F29" i="2"/>
  <c r="H29" i="2" s="1"/>
  <c r="D29" i="2"/>
  <c r="C29" i="2"/>
  <c r="E29" i="2" s="1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R29" i="2" s="1"/>
  <c r="K9" i="2"/>
  <c r="K31" i="2" s="1"/>
  <c r="H9" i="2"/>
  <c r="H31" i="2" s="1"/>
  <c r="E9" i="2"/>
  <c r="E31" i="2" s="1"/>
  <c r="Y31" i="1"/>
  <c r="W31" i="1"/>
  <c r="V31" i="1"/>
  <c r="U31" i="1"/>
  <c r="T31" i="1"/>
  <c r="S31" i="1"/>
  <c r="R31" i="1"/>
  <c r="P31" i="1"/>
  <c r="O31" i="1"/>
  <c r="M31" i="1"/>
  <c r="L31" i="1"/>
  <c r="K31" i="1"/>
  <c r="J31" i="1"/>
  <c r="I31" i="1"/>
  <c r="G31" i="1"/>
  <c r="F31" i="1"/>
  <c r="D31" i="1"/>
  <c r="C31" i="1"/>
  <c r="Y30" i="1"/>
  <c r="W30" i="1"/>
  <c r="V30" i="1"/>
  <c r="U30" i="1"/>
  <c r="T30" i="1"/>
  <c r="S30" i="1"/>
  <c r="R30" i="1"/>
  <c r="Q30" i="1"/>
  <c r="P30" i="1"/>
  <c r="O30" i="1"/>
  <c r="M30" i="1"/>
  <c r="L30" i="1"/>
  <c r="J30" i="1"/>
  <c r="I30" i="1"/>
  <c r="G30" i="1"/>
  <c r="F30" i="1"/>
  <c r="E30" i="1"/>
  <c r="D30" i="1"/>
  <c r="C30" i="1"/>
  <c r="Y29" i="1"/>
  <c r="X29" i="1"/>
  <c r="W29" i="1"/>
  <c r="V29" i="1"/>
  <c r="U29" i="1"/>
  <c r="T29" i="1"/>
  <c r="S29" i="1"/>
  <c r="R29" i="1"/>
  <c r="P29" i="1"/>
  <c r="Q29" i="1" s="1"/>
  <c r="O29" i="1"/>
  <c r="M29" i="1"/>
  <c r="L29" i="1"/>
  <c r="N29" i="1" s="1"/>
  <c r="J29" i="1"/>
  <c r="I29" i="1"/>
  <c r="K29" i="1" s="1"/>
  <c r="H29" i="1"/>
  <c r="G29" i="1"/>
  <c r="F29" i="1"/>
  <c r="D29" i="1"/>
  <c r="E29" i="1" s="1"/>
  <c r="C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N31" i="1" s="1"/>
  <c r="K10" i="1"/>
  <c r="H10" i="1"/>
  <c r="E10" i="1"/>
  <c r="X9" i="1"/>
  <c r="X30" i="1" s="1"/>
  <c r="Q9" i="1"/>
  <c r="Q31" i="1" s="1"/>
  <c r="N9" i="1"/>
  <c r="N30" i="1" s="1"/>
  <c r="K9" i="1"/>
  <c r="K30" i="1" s="1"/>
  <c r="H9" i="1"/>
  <c r="H30" i="1" s="1"/>
  <c r="E9" i="1"/>
  <c r="E31" i="1" s="1"/>
  <c r="P29" i="10" l="1"/>
  <c r="P30" i="10"/>
  <c r="W29" i="8"/>
  <c r="V30" i="8"/>
  <c r="V29" i="8"/>
  <c r="Q29" i="7"/>
  <c r="Q30" i="7"/>
  <c r="P29" i="7"/>
  <c r="P30" i="7"/>
  <c r="W30" i="5"/>
  <c r="V31" i="5"/>
  <c r="W31" i="5"/>
  <c r="V31" i="4"/>
  <c r="V29" i="4"/>
  <c r="W31" i="4"/>
  <c r="W29" i="4"/>
  <c r="P29" i="3"/>
  <c r="P30" i="3"/>
  <c r="Q30" i="2"/>
  <c r="P29" i="2"/>
  <c r="P30" i="2"/>
  <c r="X30" i="6"/>
  <c r="K31" i="3"/>
  <c r="H31" i="4"/>
  <c r="K31" i="5"/>
  <c r="X29" i="6"/>
  <c r="N31" i="6"/>
  <c r="E30" i="8"/>
  <c r="Q30" i="8"/>
  <c r="N31" i="5"/>
  <c r="R29" i="7"/>
  <c r="E30" i="3"/>
  <c r="X31" i="5"/>
  <c r="H30" i="10"/>
  <c r="E30" i="2"/>
  <c r="R30" i="3"/>
  <c r="K31" i="7"/>
  <c r="R30" i="7"/>
  <c r="E31" i="6"/>
  <c r="H30" i="3"/>
  <c r="H31" i="1"/>
  <c r="H30" i="2"/>
  <c r="X30" i="4"/>
  <c r="K31" i="8"/>
  <c r="N31" i="4"/>
  <c r="E31" i="5"/>
  <c r="Q31" i="5"/>
  <c r="H31" i="6"/>
  <c r="X31" i="8"/>
  <c r="R31" i="3"/>
  <c r="X31" i="1"/>
  <c r="E31" i="4"/>
  <c r="Q31" i="4"/>
  <c r="H31" i="5"/>
  <c r="K31" i="6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<sst xmlns="http://schemas.openxmlformats.org/spreadsheetml/2006/main" count="429" uniqueCount="99">
  <si>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</si>
  <si>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</si>
  <si>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</si>
  <si>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</si>
  <si>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</si>
  <si>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</si>
  <si>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</si>
  <si>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</si>
  <si>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</si>
  <si>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</si>
  <si>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</si>
  <si>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</si>
  <si>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</si>
  <si>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</si>
  <si>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</si>
  <si>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</si>
  <si>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</si>
  <si>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</si>
  <si>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</si>
  <si>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</si>
  <si>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</si>
  <si>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</si>
  <si>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</si>
  <si>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</si>
  <si>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</si>
  <si>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</si>
  <si>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</si>
  <si>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</si>
  <si>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</si>
  <si>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</si>
  <si>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</si>
  <si>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</si>
  <si>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</si>
  <si>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</si>
  <si>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</si>
  <si>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</si>
  <si>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</si>
  <si>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</si>
  <si>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</si>
  <si>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</si>
  <si>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</si>
  <si>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</si>
  <si>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</si>
  <si>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</si>
  <si>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</si>
  <si>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</si>
  <si>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</si>
  <si>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</si>
  <si>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</si>
  <si>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</si>
  <si>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</si>
  <si>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</si>
  <si>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</si>
  <si>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</si>
  <si>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</si>
  <si>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</si>
  <si>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</si>
  <si>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</si>
  <si>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</si>
  <si>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</si>
  <si>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</si>
  <si>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</si>
  <si>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</si>
  <si>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</si>
  <si>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</si>
  <si>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</si>
  <si>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</si>
  <si>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</si>
  <si>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</si>
  <si>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</si>
  <si>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</si>
  <si>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</si>
  <si>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</si>
  <si>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</si>
  <si>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</si>
  <si>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</si>
  <si>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</si>
  <si>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</si>
  <si>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</si>
  <si>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</si>
  <si>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</si>
  <si>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</si>
  <si>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</si>
  <si>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</si>
  <si>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</si>
  <si>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</si>
  <si>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</si>
  <si>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</si>
  <si>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</si>
  <si>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</si>
  <si>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</si>
  <si>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</si>
  <si>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</si>
  <si>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</si>
  <si>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</si>
  <si>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DECEMBER 2024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</si>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</sst>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4"/>
  <sheetViews>
    <sheetView tabSelected="1"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45628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45628</v>
      </c>
      <c r="C9" s="44">
        <v>8870</v>
      </c>
      <c r="D9" s="43">
        <v>8871</v>
      </c>
      <c r="E9" s="42">
        <f t="shared" ref="E9:E28" si="0">AVERAGE(C9:D9)</f>
        <v>8870.5</v>
      </c>
      <c r="F9" s="44">
        <v>8985</v>
      </c>
      <c r="G9" s="43">
        <v>8986</v>
      </c>
      <c r="H9" s="42">
        <f t="shared" ref="H9:H28" si="1">AVERAGE(F9:G9)</f>
        <v>8985.5</v>
      </c>
      <c r="I9" s="44">
        <v>9230</v>
      </c>
      <c r="J9" s="43">
        <v>9240</v>
      </c>
      <c r="K9" s="42">
        <f t="shared" ref="K9:K28" si="2">AVERAGE(I9:J9)</f>
        <v>9235</v>
      </c>
      <c r="L9" s="44">
        <v>9365</v>
      </c>
      <c r="M9" s="43">
        <v>9375</v>
      </c>
      <c r="N9" s="42">
        <f t="shared" ref="N9:N28" si="3">AVERAGE(L9:M9)</f>
        <v>9370</v>
      </c>
      <c r="O9" s="44">
        <v>9405</v>
      </c>
      <c r="P9" s="43">
        <v>9415</v>
      </c>
      <c r="Q9" s="42">
        <f t="shared" ref="Q9:Q28" si="4">AVERAGE(O9:P9)</f>
        <v>9410</v>
      </c>
      <c r="R9" s="50">
        <v>8871</v>
      </c>
      <c r="S9" s="49">
        <v>1.2665999999999999</v>
      </c>
      <c r="T9" s="51">
        <v>1.0501</v>
      </c>
      <c r="U9" s="48">
        <v>150.13999999999999</v>
      </c>
      <c r="V9" s="41">
        <v>7003.79</v>
      </c>
      <c r="W9" s="41">
        <v>7096.26</v>
      </c>
      <c r="X9" s="47">
        <f t="shared" ref="X9:X28" si="5">R9/T9</f>
        <v>8447.7668793448247</v>
      </c>
      <c r="Y9" s="46">
        <v>1.2663</v>
      </c>
    </row>
    <row r="10" spans="1:25" x14ac:dyDescent="0.2">
      <c r="B10" s="45">
        <v>45629</v>
      </c>
      <c r="C10" s="44">
        <v>8940.5</v>
      </c>
      <c r="D10" s="43">
        <v>8941</v>
      </c>
      <c r="E10" s="42">
        <f t="shared" si="0"/>
        <v>8940.75</v>
      </c>
      <c r="F10" s="44">
        <v>9063</v>
      </c>
      <c r="G10" s="43">
        <v>9064</v>
      </c>
      <c r="H10" s="42">
        <f t="shared" si="1"/>
        <v>9063.5</v>
      </c>
      <c r="I10" s="44">
        <v>9305</v>
      </c>
      <c r="J10" s="43">
        <v>9315</v>
      </c>
      <c r="K10" s="42">
        <f t="shared" si="2"/>
        <v>9310</v>
      </c>
      <c r="L10" s="44">
        <v>9440</v>
      </c>
      <c r="M10" s="43">
        <v>9450</v>
      </c>
      <c r="N10" s="42">
        <f t="shared" si="3"/>
        <v>9445</v>
      </c>
      <c r="O10" s="44">
        <v>9495</v>
      </c>
      <c r="P10" s="43">
        <v>9505</v>
      </c>
      <c r="Q10" s="42">
        <f t="shared" si="4"/>
        <v>9500</v>
      </c>
      <c r="R10" s="50">
        <v>8941</v>
      </c>
      <c r="S10" s="49">
        <v>1.2645999999999999</v>
      </c>
      <c r="T10" s="49">
        <v>1.0508</v>
      </c>
      <c r="U10" s="48">
        <v>149.69</v>
      </c>
      <c r="V10" s="41">
        <v>7070.22</v>
      </c>
      <c r="W10" s="41">
        <v>7169.75</v>
      </c>
      <c r="X10" s="47">
        <f t="shared" si="5"/>
        <v>8508.7552341073479</v>
      </c>
      <c r="Y10" s="46">
        <v>1.2642</v>
      </c>
    </row>
    <row r="11" spans="1:25" x14ac:dyDescent="0.2">
      <c r="B11" s="45">
        <v>45630</v>
      </c>
      <c r="C11" s="44">
        <v>8950</v>
      </c>
      <c r="D11" s="43">
        <v>8951</v>
      </c>
      <c r="E11" s="42">
        <f t="shared" si="0"/>
        <v>8950.5</v>
      </c>
      <c r="F11" s="44">
        <v>9066</v>
      </c>
      <c r="G11" s="43">
        <v>9068</v>
      </c>
      <c r="H11" s="42">
        <f t="shared" si="1"/>
        <v>9067</v>
      </c>
      <c r="I11" s="44">
        <v>9300</v>
      </c>
      <c r="J11" s="43">
        <v>9310</v>
      </c>
      <c r="K11" s="42">
        <f t="shared" si="2"/>
        <v>9305</v>
      </c>
      <c r="L11" s="44">
        <v>9430</v>
      </c>
      <c r="M11" s="43">
        <v>9440</v>
      </c>
      <c r="N11" s="42">
        <f t="shared" si="3"/>
        <v>9435</v>
      </c>
      <c r="O11" s="44">
        <v>9465</v>
      </c>
      <c r="P11" s="43">
        <v>9475</v>
      </c>
      <c r="Q11" s="42">
        <f t="shared" si="4"/>
        <v>9470</v>
      </c>
      <c r="R11" s="50">
        <v>8951</v>
      </c>
      <c r="S11" s="49">
        <v>1.2665999999999999</v>
      </c>
      <c r="T11" s="49">
        <v>1.0491999999999999</v>
      </c>
      <c r="U11" s="48">
        <v>151.18</v>
      </c>
      <c r="V11" s="41">
        <v>7066.95</v>
      </c>
      <c r="W11" s="41">
        <v>7161.59</v>
      </c>
      <c r="X11" s="47">
        <f t="shared" si="5"/>
        <v>8531.2619138391165</v>
      </c>
      <c r="Y11" s="46">
        <v>1.2662</v>
      </c>
    </row>
    <row r="12" spans="1:25" x14ac:dyDescent="0.2">
      <c r="B12" s="45">
        <v>45631</v>
      </c>
      <c r="C12" s="44">
        <v>8966.5</v>
      </c>
      <c r="D12" s="43">
        <v>8967</v>
      </c>
      <c r="E12" s="42">
        <f t="shared" si="0"/>
        <v>8966.75</v>
      </c>
      <c r="F12" s="44">
        <v>9082</v>
      </c>
      <c r="G12" s="43">
        <v>9084</v>
      </c>
      <c r="H12" s="42">
        <f t="shared" si="1"/>
        <v>9083</v>
      </c>
      <c r="I12" s="44">
        <v>9320</v>
      </c>
      <c r="J12" s="43">
        <v>9330</v>
      </c>
      <c r="K12" s="42">
        <f t="shared" si="2"/>
        <v>9325</v>
      </c>
      <c r="L12" s="44">
        <v>9465</v>
      </c>
      <c r="M12" s="43">
        <v>9475</v>
      </c>
      <c r="N12" s="42">
        <f t="shared" si="3"/>
        <v>9470</v>
      </c>
      <c r="O12" s="44">
        <v>9505</v>
      </c>
      <c r="P12" s="43">
        <v>9515</v>
      </c>
      <c r="Q12" s="42">
        <f t="shared" si="4"/>
        <v>9510</v>
      </c>
      <c r="R12" s="50">
        <v>8967</v>
      </c>
      <c r="S12" s="49">
        <v>1.2726999999999999</v>
      </c>
      <c r="T12" s="49">
        <v>1.0537000000000001</v>
      </c>
      <c r="U12" s="48">
        <v>150.4</v>
      </c>
      <c r="V12" s="41">
        <v>7045.65</v>
      </c>
      <c r="W12" s="41">
        <v>7139.83</v>
      </c>
      <c r="X12" s="47">
        <f t="shared" si="5"/>
        <v>8510.0123374774594</v>
      </c>
      <c r="Y12" s="46">
        <v>1.2723</v>
      </c>
    </row>
    <row r="13" spans="1:25" x14ac:dyDescent="0.2">
      <c r="B13" s="45">
        <v>45632</v>
      </c>
      <c r="C13" s="44">
        <v>9039</v>
      </c>
      <c r="D13" s="43">
        <v>9040</v>
      </c>
      <c r="E13" s="42">
        <f t="shared" si="0"/>
        <v>9039.5</v>
      </c>
      <c r="F13" s="44">
        <v>9147</v>
      </c>
      <c r="G13" s="43">
        <v>9149</v>
      </c>
      <c r="H13" s="42">
        <f t="shared" si="1"/>
        <v>9148</v>
      </c>
      <c r="I13" s="44">
        <v>9390</v>
      </c>
      <c r="J13" s="43">
        <v>9400</v>
      </c>
      <c r="K13" s="42">
        <f t="shared" si="2"/>
        <v>9395</v>
      </c>
      <c r="L13" s="44">
        <v>9535</v>
      </c>
      <c r="M13" s="43">
        <v>9545</v>
      </c>
      <c r="N13" s="42">
        <f t="shared" si="3"/>
        <v>9540</v>
      </c>
      <c r="O13" s="44">
        <v>9595</v>
      </c>
      <c r="P13" s="43">
        <v>9605</v>
      </c>
      <c r="Q13" s="42">
        <f t="shared" si="4"/>
        <v>9600</v>
      </c>
      <c r="R13" s="50">
        <v>9040</v>
      </c>
      <c r="S13" s="49">
        <v>1.2768999999999999</v>
      </c>
      <c r="T13" s="49">
        <v>1.0582</v>
      </c>
      <c r="U13" s="48">
        <v>150.41</v>
      </c>
      <c r="V13" s="41">
        <v>7079.65</v>
      </c>
      <c r="W13" s="41">
        <v>7167.82</v>
      </c>
      <c r="X13" s="47">
        <f t="shared" si="5"/>
        <v>8542.8085428085433</v>
      </c>
      <c r="Y13" s="46">
        <v>1.2764</v>
      </c>
    </row>
    <row r="14" spans="1:25" x14ac:dyDescent="0.2">
      <c r="B14" s="45">
        <v>45635</v>
      </c>
      <c r="C14" s="44">
        <v>9103.5</v>
      </c>
      <c r="D14" s="43">
        <v>9104</v>
      </c>
      <c r="E14" s="42">
        <f t="shared" si="0"/>
        <v>9103.75</v>
      </c>
      <c r="F14" s="44">
        <v>9215</v>
      </c>
      <c r="G14" s="43">
        <v>9216</v>
      </c>
      <c r="H14" s="42">
        <f t="shared" si="1"/>
        <v>9215.5</v>
      </c>
      <c r="I14" s="44">
        <v>9440</v>
      </c>
      <c r="J14" s="43">
        <v>9450</v>
      </c>
      <c r="K14" s="42">
        <f t="shared" si="2"/>
        <v>9445</v>
      </c>
      <c r="L14" s="44">
        <v>9585</v>
      </c>
      <c r="M14" s="43">
        <v>9595</v>
      </c>
      <c r="N14" s="42">
        <f t="shared" si="3"/>
        <v>9590</v>
      </c>
      <c r="O14" s="44">
        <v>9645</v>
      </c>
      <c r="P14" s="43">
        <v>9655</v>
      </c>
      <c r="Q14" s="42">
        <f t="shared" si="4"/>
        <v>9650</v>
      </c>
      <c r="R14" s="50">
        <v>9104</v>
      </c>
      <c r="S14" s="49">
        <v>1.2759</v>
      </c>
      <c r="T14" s="49">
        <v>1.0566</v>
      </c>
      <c r="U14" s="48">
        <v>150.77000000000001</v>
      </c>
      <c r="V14" s="41">
        <v>7135.36</v>
      </c>
      <c r="W14" s="41">
        <v>7226.53</v>
      </c>
      <c r="X14" s="47">
        <f t="shared" si="5"/>
        <v>8616.3164868445965</v>
      </c>
      <c r="Y14" s="46">
        <v>1.2753000000000001</v>
      </c>
    </row>
    <row r="15" spans="1:25" x14ac:dyDescent="0.2">
      <c r="B15" s="45">
        <v>45636</v>
      </c>
      <c r="C15" s="44">
        <v>9066</v>
      </c>
      <c r="D15" s="43">
        <v>9067</v>
      </c>
      <c r="E15" s="42">
        <f t="shared" si="0"/>
        <v>9066.5</v>
      </c>
      <c r="F15" s="44">
        <v>9180</v>
      </c>
      <c r="G15" s="43">
        <v>9181</v>
      </c>
      <c r="H15" s="42">
        <f t="shared" si="1"/>
        <v>9180.5</v>
      </c>
      <c r="I15" s="44">
        <v>9400</v>
      </c>
      <c r="J15" s="43">
        <v>9410</v>
      </c>
      <c r="K15" s="42">
        <f t="shared" si="2"/>
        <v>9405</v>
      </c>
      <c r="L15" s="44">
        <v>9540</v>
      </c>
      <c r="M15" s="43">
        <v>9550</v>
      </c>
      <c r="N15" s="42">
        <f t="shared" si="3"/>
        <v>9545</v>
      </c>
      <c r="O15" s="44">
        <v>9610</v>
      </c>
      <c r="P15" s="43">
        <v>9620</v>
      </c>
      <c r="Q15" s="42">
        <f t="shared" si="4"/>
        <v>9615</v>
      </c>
      <c r="R15" s="50">
        <v>9067</v>
      </c>
      <c r="S15" s="49">
        <v>1.2755000000000001</v>
      </c>
      <c r="T15" s="49">
        <v>1.0530999999999999</v>
      </c>
      <c r="U15" s="48">
        <v>151.79</v>
      </c>
      <c r="V15" s="41">
        <v>7108.58</v>
      </c>
      <c r="W15" s="41">
        <v>7200.78</v>
      </c>
      <c r="X15" s="47">
        <f t="shared" si="5"/>
        <v>8609.8186307093347</v>
      </c>
      <c r="Y15" s="46">
        <v>1.2749999999999999</v>
      </c>
    </row>
    <row r="16" spans="1:25" x14ac:dyDescent="0.2">
      <c r="B16" s="45">
        <v>45637</v>
      </c>
      <c r="C16" s="44">
        <v>9076</v>
      </c>
      <c r="D16" s="43">
        <v>9077</v>
      </c>
      <c r="E16" s="42">
        <f t="shared" si="0"/>
        <v>9076.5</v>
      </c>
      <c r="F16" s="44">
        <v>9200</v>
      </c>
      <c r="G16" s="43">
        <v>9201</v>
      </c>
      <c r="H16" s="42">
        <f t="shared" si="1"/>
        <v>9200.5</v>
      </c>
      <c r="I16" s="44">
        <v>9425</v>
      </c>
      <c r="J16" s="43">
        <v>9435</v>
      </c>
      <c r="K16" s="42">
        <f t="shared" si="2"/>
        <v>9430</v>
      </c>
      <c r="L16" s="44">
        <v>9565</v>
      </c>
      <c r="M16" s="43">
        <v>9575</v>
      </c>
      <c r="N16" s="42">
        <f t="shared" si="3"/>
        <v>9570</v>
      </c>
      <c r="O16" s="44">
        <v>9630</v>
      </c>
      <c r="P16" s="43">
        <v>9640</v>
      </c>
      <c r="Q16" s="42">
        <f t="shared" si="4"/>
        <v>9635</v>
      </c>
      <c r="R16" s="50">
        <v>9077</v>
      </c>
      <c r="S16" s="49">
        <v>1.2741</v>
      </c>
      <c r="T16" s="49">
        <v>1.0504</v>
      </c>
      <c r="U16" s="48">
        <v>152.66</v>
      </c>
      <c r="V16" s="41">
        <v>7124.24</v>
      </c>
      <c r="W16" s="41">
        <v>7224.4</v>
      </c>
      <c r="X16" s="47">
        <f t="shared" si="5"/>
        <v>8641.4699162223915</v>
      </c>
      <c r="Y16" s="46">
        <v>1.2736000000000001</v>
      </c>
    </row>
    <row r="17" spans="2:25" x14ac:dyDescent="0.2">
      <c r="B17" s="45">
        <v>45638</v>
      </c>
      <c r="C17" s="44">
        <v>9038</v>
      </c>
      <c r="D17" s="43">
        <v>9038.5</v>
      </c>
      <c r="E17" s="42">
        <f t="shared" si="0"/>
        <v>9038.25</v>
      </c>
      <c r="F17" s="44">
        <v>9152</v>
      </c>
      <c r="G17" s="43">
        <v>9157</v>
      </c>
      <c r="H17" s="42">
        <f t="shared" si="1"/>
        <v>9154.5</v>
      </c>
      <c r="I17" s="44">
        <v>9380</v>
      </c>
      <c r="J17" s="43">
        <v>9390</v>
      </c>
      <c r="K17" s="42">
        <f t="shared" si="2"/>
        <v>9385</v>
      </c>
      <c r="L17" s="44">
        <v>9515</v>
      </c>
      <c r="M17" s="43">
        <v>9525</v>
      </c>
      <c r="N17" s="42">
        <f t="shared" si="3"/>
        <v>9520</v>
      </c>
      <c r="O17" s="44">
        <v>9580</v>
      </c>
      <c r="P17" s="43">
        <v>9590</v>
      </c>
      <c r="Q17" s="42">
        <f t="shared" si="4"/>
        <v>9585</v>
      </c>
      <c r="R17" s="50">
        <v>9038.5</v>
      </c>
      <c r="S17" s="49">
        <v>1.2727999999999999</v>
      </c>
      <c r="T17" s="49">
        <v>1.0488999999999999</v>
      </c>
      <c r="U17" s="48">
        <v>152.28</v>
      </c>
      <c r="V17" s="41">
        <v>7101.27</v>
      </c>
      <c r="W17" s="41">
        <v>7197.77</v>
      </c>
      <c r="X17" s="47">
        <f t="shared" si="5"/>
        <v>8617.1226999713999</v>
      </c>
      <c r="Y17" s="46">
        <v>1.2722</v>
      </c>
    </row>
    <row r="18" spans="2:25" x14ac:dyDescent="0.2">
      <c r="B18" s="45">
        <v>45639</v>
      </c>
      <c r="C18" s="44">
        <v>8988</v>
      </c>
      <c r="D18" s="43">
        <v>8989</v>
      </c>
      <c r="E18" s="42">
        <f t="shared" si="0"/>
        <v>8988.5</v>
      </c>
      <c r="F18" s="44">
        <v>9098</v>
      </c>
      <c r="G18" s="43">
        <v>9100</v>
      </c>
      <c r="H18" s="42">
        <f t="shared" si="1"/>
        <v>9099</v>
      </c>
      <c r="I18" s="44">
        <v>9325</v>
      </c>
      <c r="J18" s="43">
        <v>9335</v>
      </c>
      <c r="K18" s="42">
        <f t="shared" si="2"/>
        <v>9330</v>
      </c>
      <c r="L18" s="44">
        <v>9475</v>
      </c>
      <c r="M18" s="43">
        <v>9485</v>
      </c>
      <c r="N18" s="42">
        <f t="shared" si="3"/>
        <v>9480</v>
      </c>
      <c r="O18" s="44">
        <v>9555</v>
      </c>
      <c r="P18" s="43">
        <v>9565</v>
      </c>
      <c r="Q18" s="42">
        <f t="shared" si="4"/>
        <v>9560</v>
      </c>
      <c r="R18" s="50">
        <v>8989</v>
      </c>
      <c r="S18" s="49">
        <v>1.2663</v>
      </c>
      <c r="T18" s="49">
        <v>1.0517000000000001</v>
      </c>
      <c r="U18" s="48">
        <v>153.46</v>
      </c>
      <c r="V18" s="41">
        <v>7098.63</v>
      </c>
      <c r="W18" s="41">
        <v>7189.7</v>
      </c>
      <c r="X18" s="47">
        <f t="shared" si="5"/>
        <v>8547.1141960635159</v>
      </c>
      <c r="Y18" s="46">
        <v>1.2657</v>
      </c>
    </row>
    <row r="19" spans="2:25" x14ac:dyDescent="0.2">
      <c r="B19" s="45">
        <v>45642</v>
      </c>
      <c r="C19" s="44">
        <v>8931.5</v>
      </c>
      <c r="D19" s="43">
        <v>8932</v>
      </c>
      <c r="E19" s="42">
        <f t="shared" si="0"/>
        <v>8931.75</v>
      </c>
      <c r="F19" s="44">
        <v>9049.5</v>
      </c>
      <c r="G19" s="43">
        <v>9050</v>
      </c>
      <c r="H19" s="42">
        <f t="shared" si="1"/>
        <v>9049.75</v>
      </c>
      <c r="I19" s="44">
        <v>9260</v>
      </c>
      <c r="J19" s="43">
        <v>9270</v>
      </c>
      <c r="K19" s="42">
        <f t="shared" si="2"/>
        <v>9265</v>
      </c>
      <c r="L19" s="44">
        <v>9400</v>
      </c>
      <c r="M19" s="43">
        <v>9410</v>
      </c>
      <c r="N19" s="42">
        <f t="shared" si="3"/>
        <v>9405</v>
      </c>
      <c r="O19" s="44">
        <v>9485</v>
      </c>
      <c r="P19" s="43">
        <v>9495</v>
      </c>
      <c r="Q19" s="42">
        <f t="shared" si="4"/>
        <v>9490</v>
      </c>
      <c r="R19" s="50">
        <v>8932</v>
      </c>
      <c r="S19" s="49">
        <v>1.2652000000000001</v>
      </c>
      <c r="T19" s="49">
        <v>1.0490999999999999</v>
      </c>
      <c r="U19" s="48">
        <v>154.09</v>
      </c>
      <c r="V19" s="41">
        <v>7059.75</v>
      </c>
      <c r="W19" s="41">
        <v>7156.41</v>
      </c>
      <c r="X19" s="47">
        <f t="shared" si="5"/>
        <v>8513.9643503955776</v>
      </c>
      <c r="Y19" s="46">
        <v>1.2645999999999999</v>
      </c>
    </row>
    <row r="20" spans="2:25" x14ac:dyDescent="0.2">
      <c r="B20" s="45">
        <v>45643</v>
      </c>
      <c r="C20" s="44">
        <v>8851</v>
      </c>
      <c r="D20" s="43">
        <v>8851.5</v>
      </c>
      <c r="E20" s="42">
        <f t="shared" si="0"/>
        <v>8851.25</v>
      </c>
      <c r="F20" s="44">
        <v>8978.5</v>
      </c>
      <c r="G20" s="43">
        <v>8979.5</v>
      </c>
      <c r="H20" s="42">
        <f t="shared" si="1"/>
        <v>8979</v>
      </c>
      <c r="I20" s="44">
        <v>9190</v>
      </c>
      <c r="J20" s="43">
        <v>9200</v>
      </c>
      <c r="K20" s="42">
        <f t="shared" si="2"/>
        <v>9195</v>
      </c>
      <c r="L20" s="44">
        <v>9335</v>
      </c>
      <c r="M20" s="43">
        <v>9345</v>
      </c>
      <c r="N20" s="42">
        <f t="shared" si="3"/>
        <v>9340</v>
      </c>
      <c r="O20" s="44">
        <v>9420</v>
      </c>
      <c r="P20" s="43">
        <v>9430</v>
      </c>
      <c r="Q20" s="42">
        <f t="shared" si="4"/>
        <v>9425</v>
      </c>
      <c r="R20" s="50">
        <v>8851.5</v>
      </c>
      <c r="S20" s="49">
        <v>1.2706999999999999</v>
      </c>
      <c r="T20" s="49">
        <v>1.0502</v>
      </c>
      <c r="U20" s="48">
        <v>153.83000000000001</v>
      </c>
      <c r="V20" s="41">
        <v>6965.85</v>
      </c>
      <c r="W20" s="41">
        <v>7070.47</v>
      </c>
      <c r="X20" s="47">
        <f t="shared" si="5"/>
        <v>8428.3945915063796</v>
      </c>
      <c r="Y20" s="46">
        <v>1.27</v>
      </c>
    </row>
    <row r="21" spans="2:25" x14ac:dyDescent="0.2">
      <c r="B21" s="45">
        <v>45644</v>
      </c>
      <c r="C21" s="44">
        <v>8905</v>
      </c>
      <c r="D21" s="43">
        <v>8905.5</v>
      </c>
      <c r="E21" s="42">
        <f t="shared" si="0"/>
        <v>8905.25</v>
      </c>
      <c r="F21" s="44">
        <v>9017</v>
      </c>
      <c r="G21" s="43">
        <v>9020</v>
      </c>
      <c r="H21" s="42">
        <f t="shared" si="1"/>
        <v>9018.5</v>
      </c>
      <c r="I21" s="44">
        <v>9230</v>
      </c>
      <c r="J21" s="43">
        <v>9240</v>
      </c>
      <c r="K21" s="42">
        <f t="shared" si="2"/>
        <v>9235</v>
      </c>
      <c r="L21" s="44">
        <v>9365</v>
      </c>
      <c r="M21" s="43">
        <v>9375</v>
      </c>
      <c r="N21" s="42">
        <f t="shared" si="3"/>
        <v>9370</v>
      </c>
      <c r="O21" s="44">
        <v>9450</v>
      </c>
      <c r="P21" s="43">
        <v>9460</v>
      </c>
      <c r="Q21" s="42">
        <f t="shared" si="4"/>
        <v>9455</v>
      </c>
      <c r="R21" s="50">
        <v>8905.5</v>
      </c>
      <c r="S21" s="49">
        <v>1.2707999999999999</v>
      </c>
      <c r="T21" s="49">
        <v>1.0490999999999999</v>
      </c>
      <c r="U21" s="48">
        <v>153.83000000000001</v>
      </c>
      <c r="V21" s="41">
        <v>7007.79</v>
      </c>
      <c r="W21" s="41">
        <v>7101.8</v>
      </c>
      <c r="X21" s="47">
        <f t="shared" si="5"/>
        <v>8488.7046039462402</v>
      </c>
      <c r="Y21" s="46">
        <v>1.2701</v>
      </c>
    </row>
    <row r="22" spans="2:25" x14ac:dyDescent="0.2">
      <c r="B22" s="45">
        <v>45645</v>
      </c>
      <c r="C22" s="44">
        <v>8795</v>
      </c>
      <c r="D22" s="43">
        <v>8795.5</v>
      </c>
      <c r="E22" s="42">
        <f t="shared" si="0"/>
        <v>8795.25</v>
      </c>
      <c r="F22" s="44">
        <v>8913</v>
      </c>
      <c r="G22" s="43">
        <v>8915</v>
      </c>
      <c r="H22" s="42">
        <f t="shared" si="1"/>
        <v>8914</v>
      </c>
      <c r="I22" s="44">
        <v>9130</v>
      </c>
      <c r="J22" s="43">
        <v>9140</v>
      </c>
      <c r="K22" s="42">
        <f t="shared" si="2"/>
        <v>9135</v>
      </c>
      <c r="L22" s="44">
        <v>9280</v>
      </c>
      <c r="M22" s="43">
        <v>9290</v>
      </c>
      <c r="N22" s="42">
        <f t="shared" si="3"/>
        <v>9285</v>
      </c>
      <c r="O22" s="44">
        <v>9365</v>
      </c>
      <c r="P22" s="43">
        <v>9375</v>
      </c>
      <c r="Q22" s="42">
        <f t="shared" si="4"/>
        <v>9370</v>
      </c>
      <c r="R22" s="50">
        <v>8795.5</v>
      </c>
      <c r="S22" s="49">
        <v>1.2615000000000001</v>
      </c>
      <c r="T22" s="49">
        <v>1.0394000000000001</v>
      </c>
      <c r="U22" s="48">
        <v>156.94999999999999</v>
      </c>
      <c r="V22" s="41">
        <v>6972.26</v>
      </c>
      <c r="W22" s="41">
        <v>7070.91</v>
      </c>
      <c r="X22" s="47">
        <f t="shared" si="5"/>
        <v>8462.0935154897052</v>
      </c>
      <c r="Y22" s="46">
        <v>1.2607999999999999</v>
      </c>
    </row>
    <row r="23" spans="2:25" x14ac:dyDescent="0.2">
      <c r="B23" s="45">
        <v>45646</v>
      </c>
      <c r="C23" s="44">
        <v>8792</v>
      </c>
      <c r="D23" s="43">
        <v>8793</v>
      </c>
      <c r="E23" s="42">
        <f t="shared" si="0"/>
        <v>8792.5</v>
      </c>
      <c r="F23" s="44">
        <v>8905</v>
      </c>
      <c r="G23" s="43">
        <v>8908</v>
      </c>
      <c r="H23" s="42">
        <f t="shared" si="1"/>
        <v>8906.5</v>
      </c>
      <c r="I23" s="44">
        <v>9120</v>
      </c>
      <c r="J23" s="43">
        <v>9130</v>
      </c>
      <c r="K23" s="42">
        <f t="shared" si="2"/>
        <v>9125</v>
      </c>
      <c r="L23" s="44">
        <v>9260</v>
      </c>
      <c r="M23" s="43">
        <v>9270</v>
      </c>
      <c r="N23" s="42">
        <f t="shared" si="3"/>
        <v>9265</v>
      </c>
      <c r="O23" s="44">
        <v>9355</v>
      </c>
      <c r="P23" s="43">
        <v>9365</v>
      </c>
      <c r="Q23" s="42">
        <f t="shared" si="4"/>
        <v>9360</v>
      </c>
      <c r="R23" s="50">
        <v>8793</v>
      </c>
      <c r="S23" s="49">
        <v>1.2507999999999999</v>
      </c>
      <c r="T23" s="49">
        <v>1.0389999999999999</v>
      </c>
      <c r="U23" s="48">
        <v>156.74</v>
      </c>
      <c r="V23" s="41">
        <v>7029.9</v>
      </c>
      <c r="W23" s="41">
        <v>7126.4</v>
      </c>
      <c r="X23" s="47">
        <f t="shared" si="5"/>
        <v>8462.9451395572669</v>
      </c>
      <c r="Y23" s="46">
        <v>1.25</v>
      </c>
    </row>
    <row r="24" spans="2:25" x14ac:dyDescent="0.2">
      <c r="B24" s="45">
        <v>45649</v>
      </c>
      <c r="C24" s="44">
        <v>8837.5</v>
      </c>
      <c r="D24" s="43">
        <v>8838</v>
      </c>
      <c r="E24" s="42">
        <f t="shared" si="0"/>
        <v>8837.75</v>
      </c>
      <c r="F24" s="44">
        <v>8949.5</v>
      </c>
      <c r="G24" s="43">
        <v>8950</v>
      </c>
      <c r="H24" s="42">
        <f t="shared" si="1"/>
        <v>8949.75</v>
      </c>
      <c r="I24" s="44">
        <v>9160</v>
      </c>
      <c r="J24" s="43">
        <v>9170</v>
      </c>
      <c r="K24" s="42">
        <f t="shared" si="2"/>
        <v>9165</v>
      </c>
      <c r="L24" s="44">
        <v>9300</v>
      </c>
      <c r="M24" s="43">
        <v>9310</v>
      </c>
      <c r="N24" s="42">
        <f t="shared" si="3"/>
        <v>9305</v>
      </c>
      <c r="O24" s="44">
        <v>9395</v>
      </c>
      <c r="P24" s="43">
        <v>9405</v>
      </c>
      <c r="Q24" s="42">
        <f t="shared" si="4"/>
        <v>9400</v>
      </c>
      <c r="R24" s="50">
        <v>8838</v>
      </c>
      <c r="S24" s="49">
        <v>1.2524999999999999</v>
      </c>
      <c r="T24" s="49">
        <v>1.0396000000000001</v>
      </c>
      <c r="U24" s="48">
        <v>157.15</v>
      </c>
      <c r="V24" s="41">
        <v>7056.29</v>
      </c>
      <c r="W24" s="41">
        <v>7150.28</v>
      </c>
      <c r="X24" s="47">
        <f t="shared" si="5"/>
        <v>8501.346671796844</v>
      </c>
      <c r="Y24" s="46">
        <v>1.2517</v>
      </c>
    </row>
    <row r="25" spans="2:25" x14ac:dyDescent="0.2">
      <c r="B25" s="45">
        <v>45650</v>
      </c>
      <c r="C25" s="44">
        <v>8847</v>
      </c>
      <c r="D25" s="43">
        <v>8847.5</v>
      </c>
      <c r="E25" s="42">
        <f t="shared" si="0"/>
        <v>8847.25</v>
      </c>
      <c r="F25" s="44">
        <v>8960</v>
      </c>
      <c r="G25" s="43">
        <v>8962</v>
      </c>
      <c r="H25" s="42">
        <f t="shared" si="1"/>
        <v>8961</v>
      </c>
      <c r="I25" s="44">
        <v>9175</v>
      </c>
      <c r="J25" s="43">
        <v>9185</v>
      </c>
      <c r="K25" s="42">
        <f t="shared" si="2"/>
        <v>9180</v>
      </c>
      <c r="L25" s="44">
        <v>9330</v>
      </c>
      <c r="M25" s="43">
        <v>9340</v>
      </c>
      <c r="N25" s="42">
        <f t="shared" si="3"/>
        <v>9335</v>
      </c>
      <c r="O25" s="44">
        <v>9425</v>
      </c>
      <c r="P25" s="43">
        <v>9435</v>
      </c>
      <c r="Q25" s="42">
        <f t="shared" si="4"/>
        <v>9430</v>
      </c>
      <c r="R25" s="50">
        <v>8847.5</v>
      </c>
      <c r="S25" s="49">
        <v>1.2549999999999999</v>
      </c>
      <c r="T25" s="49">
        <v>1.0391999999999999</v>
      </c>
      <c r="U25" s="48">
        <v>157.16999999999999</v>
      </c>
      <c r="V25" s="41">
        <v>7049.8</v>
      </c>
      <c r="W25" s="41">
        <v>7145.59</v>
      </c>
      <c r="X25" s="47">
        <f t="shared" si="5"/>
        <v>8513.7605850654363</v>
      </c>
      <c r="Y25" s="46">
        <v>1.2542</v>
      </c>
    </row>
    <row r="26" spans="2:25" x14ac:dyDescent="0.2">
      <c r="B26" s="45">
        <v>45653</v>
      </c>
      <c r="C26" s="44">
        <v>8842</v>
      </c>
      <c r="D26" s="43">
        <v>8843</v>
      </c>
      <c r="E26" s="42">
        <f t="shared" si="0"/>
        <v>8842.5</v>
      </c>
      <c r="F26" s="44">
        <v>8957.5</v>
      </c>
      <c r="G26" s="43">
        <v>8958</v>
      </c>
      <c r="H26" s="42">
        <f t="shared" si="1"/>
        <v>8957.75</v>
      </c>
      <c r="I26" s="44">
        <v>9165</v>
      </c>
      <c r="J26" s="43">
        <v>9175</v>
      </c>
      <c r="K26" s="42">
        <f t="shared" si="2"/>
        <v>9170</v>
      </c>
      <c r="L26" s="44">
        <v>9315</v>
      </c>
      <c r="M26" s="43">
        <v>9325</v>
      </c>
      <c r="N26" s="42">
        <f t="shared" si="3"/>
        <v>9320</v>
      </c>
      <c r="O26" s="44">
        <v>9410</v>
      </c>
      <c r="P26" s="43">
        <v>9420</v>
      </c>
      <c r="Q26" s="42">
        <f t="shared" si="4"/>
        <v>9415</v>
      </c>
      <c r="R26" s="50">
        <v>8843</v>
      </c>
      <c r="S26" s="49">
        <v>1.2555000000000001</v>
      </c>
      <c r="T26" s="49">
        <v>1.0432999999999999</v>
      </c>
      <c r="U26" s="48">
        <v>157.80000000000001</v>
      </c>
      <c r="V26" s="41">
        <v>7043.41</v>
      </c>
      <c r="W26" s="41">
        <v>7140.12</v>
      </c>
      <c r="X26" s="47">
        <f t="shared" si="5"/>
        <v>8475.9896482315744</v>
      </c>
      <c r="Y26" s="46">
        <v>1.2545999999999999</v>
      </c>
    </row>
    <row r="27" spans="2:25" x14ac:dyDescent="0.2">
      <c r="B27" s="45">
        <v>45656</v>
      </c>
      <c r="C27" s="44">
        <v>8832</v>
      </c>
      <c r="D27" s="43">
        <v>8833</v>
      </c>
      <c r="E27" s="42">
        <f t="shared" si="0"/>
        <v>8832.5</v>
      </c>
      <c r="F27" s="44">
        <v>8946</v>
      </c>
      <c r="G27" s="43">
        <v>8950</v>
      </c>
      <c r="H27" s="42">
        <f t="shared" si="1"/>
        <v>8948</v>
      </c>
      <c r="I27" s="44">
        <v>9150</v>
      </c>
      <c r="J27" s="43">
        <v>9160</v>
      </c>
      <c r="K27" s="42">
        <f t="shared" si="2"/>
        <v>9155</v>
      </c>
      <c r="L27" s="44">
        <v>9300</v>
      </c>
      <c r="M27" s="43">
        <v>9310</v>
      </c>
      <c r="N27" s="42">
        <f t="shared" si="3"/>
        <v>9305</v>
      </c>
      <c r="O27" s="44">
        <v>9395</v>
      </c>
      <c r="P27" s="43">
        <v>9405</v>
      </c>
      <c r="Q27" s="42">
        <f t="shared" si="4"/>
        <v>9400</v>
      </c>
      <c r="R27" s="50">
        <v>8833</v>
      </c>
      <c r="S27" s="49">
        <v>1.2597</v>
      </c>
      <c r="T27" s="49">
        <v>1.0449999999999999</v>
      </c>
      <c r="U27" s="48">
        <v>157.56</v>
      </c>
      <c r="V27" s="41">
        <v>7011.99</v>
      </c>
      <c r="W27" s="41">
        <v>7109.95</v>
      </c>
      <c r="X27" s="47">
        <f t="shared" si="5"/>
        <v>8452.6315789473683</v>
      </c>
      <c r="Y27" s="46">
        <v>1.2587999999999999</v>
      </c>
    </row>
    <row r="28" spans="2:25" x14ac:dyDescent="0.2">
      <c r="B28" s="45">
        <v>45657</v>
      </c>
      <c r="C28" s="44">
        <v>8705</v>
      </c>
      <c r="D28" s="43">
        <v>8706</v>
      </c>
      <c r="E28" s="42">
        <f t="shared" si="0"/>
        <v>8705.5</v>
      </c>
      <c r="F28" s="44">
        <v>8821</v>
      </c>
      <c r="G28" s="43">
        <v>8821.5</v>
      </c>
      <c r="H28" s="42">
        <f t="shared" si="1"/>
        <v>8821.25</v>
      </c>
      <c r="I28" s="44">
        <v>9025</v>
      </c>
      <c r="J28" s="43">
        <v>9035</v>
      </c>
      <c r="K28" s="42">
        <f t="shared" si="2"/>
        <v>9030</v>
      </c>
      <c r="L28" s="44">
        <v>9175</v>
      </c>
      <c r="M28" s="43">
        <v>9185</v>
      </c>
      <c r="N28" s="42">
        <f t="shared" si="3"/>
        <v>9180</v>
      </c>
      <c r="O28" s="44">
        <v>9270</v>
      </c>
      <c r="P28" s="43">
        <v>9280</v>
      </c>
      <c r="Q28" s="42">
        <f t="shared" si="4"/>
        <v>9275</v>
      </c>
      <c r="R28" s="50">
        <v>8706</v>
      </c>
      <c r="S28" s="49">
        <v>1.2532000000000001</v>
      </c>
      <c r="T28" s="49">
        <v>1.0392999999999999</v>
      </c>
      <c r="U28" s="48">
        <v>156.9</v>
      </c>
      <c r="V28" s="41">
        <v>6947.02</v>
      </c>
      <c r="W28" s="41">
        <v>7044.24</v>
      </c>
      <c r="X28" s="47">
        <f t="shared" si="5"/>
        <v>8376.7920715866458</v>
      </c>
      <c r="Y28" s="46">
        <v>1.2523</v>
      </c>
    </row>
    <row r="29" spans="2:25" x14ac:dyDescent="0.2">
      <c r="B29" s="40" t="s">
        <v>11</v>
      </c>
      <c r="C29" s="39">
        <f>ROUND(AVERAGE(C9:C28),2)</f>
        <v>8918.7800000000007</v>
      </c>
      <c r="D29" s="38">
        <f>ROUND(AVERAGE(D9:D28),2)</f>
        <v>8919.5300000000007</v>
      </c>
      <c r="E29" s="37">
        <f>ROUND(AVERAGE(C29:D29),2)</f>
        <v>8919.16</v>
      </c>
      <c r="F29" s="39">
        <f>ROUND(AVERAGE(F9:F28),2)</f>
        <v>9034.25</v>
      </c>
      <c r="G29" s="38">
        <f>ROUND(AVERAGE(G9:G28),2)</f>
        <v>9036</v>
      </c>
      <c r="H29" s="37">
        <f>ROUND(AVERAGE(F29:G29),2)</f>
        <v>9035.1299999999992</v>
      </c>
      <c r="I29" s="39">
        <f>ROUND(AVERAGE(I9:I28),2)</f>
        <v>9256</v>
      </c>
      <c r="J29" s="38">
        <f>ROUND(AVERAGE(J9:J28),2)</f>
        <v>9266</v>
      </c>
      <c r="K29" s="37">
        <f>ROUND(AVERAGE(I29:J29),2)</f>
        <v>9261</v>
      </c>
      <c r="L29" s="39">
        <f>ROUND(AVERAGE(L9:L28),2)</f>
        <v>9398.75</v>
      </c>
      <c r="M29" s="38">
        <f>ROUND(AVERAGE(M9:M28),2)</f>
        <v>9408.75</v>
      </c>
      <c r="N29" s="37">
        <f>ROUND(AVERAGE(L29:M29),2)</f>
        <v>9403.75</v>
      </c>
      <c r="O29" s="39">
        <f>ROUND(AVERAGE(O9:O28),2)</f>
        <v>9472.75</v>
      </c>
      <c r="P29" s="38">
        <f>ROUND(AVERAGE(P9:P28),2)</f>
        <v>9482.75</v>
      </c>
      <c r="Q29" s="37">
        <f>ROUND(AVERAGE(O29:P29),2)</f>
        <v>9477.75</v>
      </c>
      <c r="R29" s="36">
        <f>ROUND(AVERAGE(R9:R28),2)</f>
        <v>8919.5300000000007</v>
      </c>
      <c r="S29" s="35">
        <f>ROUND(AVERAGE(S9:S28),4)</f>
        <v>1.2653000000000001</v>
      </c>
      <c r="T29" s="34">
        <f>ROUND(AVERAGE(T9:T28),4)</f>
        <v>1.0478000000000001</v>
      </c>
      <c r="U29" s="167">
        <f>ROUND(AVERAGE(U9:U28),2)</f>
        <v>153.74</v>
      </c>
      <c r="V29" s="33">
        <f>AVERAGE(V9:V28)</f>
        <v>7048.92</v>
      </c>
      <c r="W29" s="33">
        <f>AVERAGE(W9:W28)</f>
        <v>7144.5299999999988</v>
      </c>
      <c r="X29" s="33">
        <f>AVERAGE(X9:X28)</f>
        <v>8512.4534796955777</v>
      </c>
      <c r="Y29" s="32">
        <f>AVERAGE(Y9:Y28)</f>
        <v>1.264715</v>
      </c>
    </row>
    <row r="30" spans="2:25" x14ac:dyDescent="0.2">
      <c r="B30" s="31" t="s">
        <v>12</v>
      </c>
      <c r="C30" s="30">
        <f t="shared" ref="C30:Y30" si="6">MAX(C9:C28)</f>
        <v>9103.5</v>
      </c>
      <c r="D30" s="29">
        <f t="shared" si="6"/>
        <v>9104</v>
      </c>
      <c r="E30" s="28">
        <f t="shared" si="6"/>
        <v>9103.75</v>
      </c>
      <c r="F30" s="30">
        <f t="shared" si="6"/>
        <v>9215</v>
      </c>
      <c r="G30" s="29">
        <f t="shared" si="6"/>
        <v>9216</v>
      </c>
      <c r="H30" s="28">
        <f t="shared" si="6"/>
        <v>9215.5</v>
      </c>
      <c r="I30" s="30">
        <f t="shared" si="6"/>
        <v>9440</v>
      </c>
      <c r="J30" s="29">
        <f t="shared" si="6"/>
        <v>9450</v>
      </c>
      <c r="K30" s="28">
        <f t="shared" si="6"/>
        <v>9445</v>
      </c>
      <c r="L30" s="30">
        <f t="shared" si="6"/>
        <v>9585</v>
      </c>
      <c r="M30" s="29">
        <f t="shared" si="6"/>
        <v>9595</v>
      </c>
      <c r="N30" s="28">
        <f t="shared" si="6"/>
        <v>9590</v>
      </c>
      <c r="O30" s="30">
        <f t="shared" si="6"/>
        <v>9645</v>
      </c>
      <c r="P30" s="29">
        <f t="shared" si="6"/>
        <v>9655</v>
      </c>
      <c r="Q30" s="28">
        <f t="shared" si="6"/>
        <v>9650</v>
      </c>
      <c r="R30" s="27">
        <f t="shared" si="6"/>
        <v>9104</v>
      </c>
      <c r="S30" s="26">
        <f t="shared" si="6"/>
        <v>1.2768999999999999</v>
      </c>
      <c r="T30" s="25">
        <f t="shared" si="6"/>
        <v>1.0582</v>
      </c>
      <c r="U30" s="24">
        <f t="shared" si="6"/>
        <v>157.80000000000001</v>
      </c>
      <c r="V30" s="23">
        <f t="shared" si="6"/>
        <v>7135.36</v>
      </c>
      <c r="W30" s="23">
        <f t="shared" si="6"/>
        <v>7226.53</v>
      </c>
      <c r="X30" s="23">
        <f t="shared" si="6"/>
        <v>8641.4699162223915</v>
      </c>
      <c r="Y30" s="22">
        <f t="shared" si="6"/>
        <v>1.2764</v>
      </c>
    </row>
    <row r="31" spans="2:25" ht="13.5" thickBot="1" x14ac:dyDescent="0.25">
      <c r="B31" s="21" t="s">
        <v>13</v>
      </c>
      <c r="C31" s="20">
        <f t="shared" ref="C31:Y31" si="7">MIN(C9:C28)</f>
        <v>8705</v>
      </c>
      <c r="D31" s="19">
        <f t="shared" si="7"/>
        <v>8706</v>
      </c>
      <c r="E31" s="18">
        <f t="shared" si="7"/>
        <v>8705.5</v>
      </c>
      <c r="F31" s="20">
        <f t="shared" si="7"/>
        <v>8821</v>
      </c>
      <c r="G31" s="19">
        <f t="shared" si="7"/>
        <v>8821.5</v>
      </c>
      <c r="H31" s="18">
        <f t="shared" si="7"/>
        <v>8821.25</v>
      </c>
      <c r="I31" s="20">
        <f t="shared" si="7"/>
        <v>9025</v>
      </c>
      <c r="J31" s="19">
        <f t="shared" si="7"/>
        <v>9035</v>
      </c>
      <c r="K31" s="18">
        <f t="shared" si="7"/>
        <v>9030</v>
      </c>
      <c r="L31" s="20">
        <f t="shared" si="7"/>
        <v>9175</v>
      </c>
      <c r="M31" s="19">
        <f t="shared" si="7"/>
        <v>9185</v>
      </c>
      <c r="N31" s="18">
        <f t="shared" si="7"/>
        <v>9180</v>
      </c>
      <c r="O31" s="20">
        <f t="shared" si="7"/>
        <v>9270</v>
      </c>
      <c r="P31" s="19">
        <f t="shared" si="7"/>
        <v>9280</v>
      </c>
      <c r="Q31" s="18">
        <f t="shared" si="7"/>
        <v>9275</v>
      </c>
      <c r="R31" s="17">
        <f t="shared" si="7"/>
        <v>8706</v>
      </c>
      <c r="S31" s="16">
        <f t="shared" si="7"/>
        <v>1.2507999999999999</v>
      </c>
      <c r="T31" s="15">
        <f t="shared" si="7"/>
        <v>1.0389999999999999</v>
      </c>
      <c r="U31" s="14">
        <f t="shared" si="7"/>
        <v>149.69</v>
      </c>
      <c r="V31" s="13">
        <f t="shared" si="7"/>
        <v>6947.02</v>
      </c>
      <c r="W31" s="13">
        <f t="shared" si="7"/>
        <v>7044.24</v>
      </c>
      <c r="X31" s="13">
        <f t="shared" si="7"/>
        <v>8376.7920715866458</v>
      </c>
      <c r="Y31" s="12">
        <f t="shared" si="7"/>
        <v>1.25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33"/>
  <sheetViews>
    <sheetView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45657</v>
      </c>
      <c r="D5" s="71"/>
      <c r="F5" s="72">
        <v>45657</v>
      </c>
      <c r="G5" s="71"/>
      <c r="I5" s="72">
        <v>45657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45628</v>
      </c>
      <c r="D8" s="65">
        <v>8964.5</v>
      </c>
      <c r="F8" s="66">
        <f t="shared" ref="F8:F27" si="0">C8</f>
        <v>45628</v>
      </c>
      <c r="G8" s="65">
        <v>2593</v>
      </c>
      <c r="I8" s="66">
        <f t="shared" ref="I8:I27" si="1">C8</f>
        <v>45628</v>
      </c>
      <c r="J8" s="65">
        <v>3077.5</v>
      </c>
    </row>
    <row r="9" spans="2:10" x14ac:dyDescent="0.2">
      <c r="C9" s="66">
        <v>45629</v>
      </c>
      <c r="D9" s="65">
        <v>9028.19</v>
      </c>
      <c r="F9" s="66">
        <f t="shared" si="0"/>
        <v>45629</v>
      </c>
      <c r="G9" s="65">
        <v>2589.87</v>
      </c>
      <c r="I9" s="66">
        <f t="shared" si="1"/>
        <v>45629</v>
      </c>
      <c r="J9" s="65">
        <v>3065</v>
      </c>
    </row>
    <row r="10" spans="2:10" x14ac:dyDescent="0.2">
      <c r="C10" s="66">
        <v>45630</v>
      </c>
      <c r="D10" s="65">
        <v>9121.9</v>
      </c>
      <c r="F10" s="66">
        <f t="shared" si="0"/>
        <v>45630</v>
      </c>
      <c r="G10" s="65">
        <v>2620.52</v>
      </c>
      <c r="I10" s="66">
        <f t="shared" si="1"/>
        <v>45630</v>
      </c>
      <c r="J10" s="65">
        <v>3104.84</v>
      </c>
    </row>
    <row r="11" spans="2:10" x14ac:dyDescent="0.2">
      <c r="C11" s="66">
        <v>45631</v>
      </c>
      <c r="D11" s="65">
        <v>9090</v>
      </c>
      <c r="F11" s="66">
        <f t="shared" si="0"/>
        <v>45631</v>
      </c>
      <c r="G11" s="65">
        <v>2631.58</v>
      </c>
      <c r="I11" s="66">
        <f t="shared" si="1"/>
        <v>45631</v>
      </c>
      <c r="J11" s="65">
        <v>3102</v>
      </c>
    </row>
    <row r="12" spans="2:10" x14ac:dyDescent="0.2">
      <c r="C12" s="66">
        <v>45632</v>
      </c>
      <c r="D12" s="65">
        <v>9119</v>
      </c>
      <c r="F12" s="66">
        <f t="shared" si="0"/>
        <v>45632</v>
      </c>
      <c r="G12" s="65">
        <v>2607.2800000000002</v>
      </c>
      <c r="I12" s="66">
        <f t="shared" si="1"/>
        <v>45632</v>
      </c>
      <c r="J12" s="65">
        <v>3105</v>
      </c>
    </row>
    <row r="13" spans="2:10" x14ac:dyDescent="0.2">
      <c r="C13" s="66">
        <v>45635</v>
      </c>
      <c r="D13" s="65"/>
      <c r="F13" s="66">
        <f t="shared" si="0"/>
        <v>45635</v>
      </c>
      <c r="G13" s="65"/>
      <c r="I13" s="66">
        <f t="shared" si="1"/>
        <v>45635</v>
      </c>
      <c r="J13" s="65"/>
    </row>
    <row r="14" spans="2:10" x14ac:dyDescent="0.2">
      <c r="C14" s="66">
        <v>45636</v>
      </c>
      <c r="D14" s="65"/>
      <c r="F14" s="66">
        <f t="shared" si="0"/>
        <v>45636</v>
      </c>
      <c r="G14" s="65"/>
      <c r="I14" s="66">
        <f t="shared" si="1"/>
        <v>45636</v>
      </c>
      <c r="J14" s="65"/>
    </row>
    <row r="15" spans="2:10" x14ac:dyDescent="0.2">
      <c r="C15" s="66">
        <v>45637</v>
      </c>
      <c r="D15" s="65"/>
      <c r="F15" s="66">
        <f t="shared" si="0"/>
        <v>45637</v>
      </c>
      <c r="G15" s="65"/>
      <c r="I15" s="66">
        <f t="shared" si="1"/>
        <v>45637</v>
      </c>
      <c r="J15" s="65"/>
    </row>
    <row r="16" spans="2:10" x14ac:dyDescent="0.2">
      <c r="C16" s="66">
        <v>45638</v>
      </c>
      <c r="D16" s="65"/>
      <c r="F16" s="66">
        <f t="shared" si="0"/>
        <v>45638</v>
      </c>
      <c r="G16" s="65"/>
      <c r="I16" s="66">
        <f t="shared" si="1"/>
        <v>45638</v>
      </c>
      <c r="J16" s="65"/>
    </row>
    <row r="17" spans="3:10" x14ac:dyDescent="0.2">
      <c r="C17" s="66">
        <v>45639</v>
      </c>
      <c r="D17" s="65"/>
      <c r="F17" s="66">
        <f t="shared" si="0"/>
        <v>45639</v>
      </c>
      <c r="G17" s="65"/>
      <c r="I17" s="66">
        <f t="shared" si="1"/>
        <v>45639</v>
      </c>
      <c r="J17" s="65"/>
    </row>
    <row r="18" spans="3:10" x14ac:dyDescent="0.2">
      <c r="C18" s="66">
        <v>45642</v>
      </c>
      <c r="D18" s="65"/>
      <c r="F18" s="66">
        <f t="shared" si="0"/>
        <v>45642</v>
      </c>
      <c r="G18" s="65"/>
      <c r="I18" s="66">
        <f t="shared" si="1"/>
        <v>45642</v>
      </c>
      <c r="J18" s="65"/>
    </row>
    <row r="19" spans="3:10" x14ac:dyDescent="0.2">
      <c r="C19" s="66">
        <v>45643</v>
      </c>
      <c r="D19" s="65"/>
      <c r="F19" s="66">
        <f t="shared" si="0"/>
        <v>45643</v>
      </c>
      <c r="G19" s="65"/>
      <c r="I19" s="66">
        <f t="shared" si="1"/>
        <v>45643</v>
      </c>
      <c r="J19" s="65"/>
    </row>
    <row r="20" spans="3:10" x14ac:dyDescent="0.2">
      <c r="C20" s="66">
        <v>45644</v>
      </c>
      <c r="D20" s="65"/>
      <c r="F20" s="66">
        <f t="shared" si="0"/>
        <v>45644</v>
      </c>
      <c r="G20" s="65"/>
      <c r="I20" s="66">
        <f t="shared" si="1"/>
        <v>45644</v>
      </c>
      <c r="J20" s="65"/>
    </row>
    <row r="21" spans="3:10" x14ac:dyDescent="0.2">
      <c r="C21" s="66">
        <v>45645</v>
      </c>
      <c r="D21" s="65"/>
      <c r="F21" s="66">
        <f t="shared" si="0"/>
        <v>45645</v>
      </c>
      <c r="G21" s="65"/>
      <c r="I21" s="66">
        <f t="shared" si="1"/>
        <v>45645</v>
      </c>
      <c r="J21" s="65"/>
    </row>
    <row r="22" spans="3:10" x14ac:dyDescent="0.2">
      <c r="C22" s="66">
        <v>45646</v>
      </c>
      <c r="D22" s="65"/>
      <c r="F22" s="66">
        <f t="shared" si="0"/>
        <v>45646</v>
      </c>
      <c r="G22" s="65"/>
      <c r="I22" s="66">
        <f t="shared" si="1"/>
        <v>45646</v>
      </c>
      <c r="J22" s="65"/>
    </row>
    <row r="23" spans="3:10" x14ac:dyDescent="0.2">
      <c r="C23" s="66">
        <v>45649</v>
      </c>
      <c r="D23" s="65"/>
      <c r="F23" s="66">
        <f t="shared" si="0"/>
        <v>45649</v>
      </c>
      <c r="G23" s="65"/>
      <c r="I23" s="66">
        <f t="shared" si="1"/>
        <v>45649</v>
      </c>
      <c r="J23" s="65"/>
    </row>
    <row r="24" spans="3:10" x14ac:dyDescent="0.2">
      <c r="C24" s="66">
        <v>45650</v>
      </c>
      <c r="D24" s="65"/>
      <c r="F24" s="66">
        <f t="shared" si="0"/>
        <v>45650</v>
      </c>
      <c r="G24" s="65"/>
      <c r="I24" s="66">
        <f t="shared" si="1"/>
        <v>45650</v>
      </c>
      <c r="J24" s="65"/>
    </row>
    <row r="25" spans="3:10" x14ac:dyDescent="0.2">
      <c r="C25" s="66">
        <v>45653</v>
      </c>
      <c r="D25" s="65"/>
      <c r="F25" s="66">
        <f t="shared" si="0"/>
        <v>45653</v>
      </c>
      <c r="G25" s="65"/>
      <c r="I25" s="66">
        <f t="shared" si="1"/>
        <v>45653</v>
      </c>
      <c r="J25" s="65"/>
    </row>
    <row r="26" spans="3:10" x14ac:dyDescent="0.2">
      <c r="C26" s="66">
        <v>45656</v>
      </c>
      <c r="D26" s="65"/>
      <c r="F26" s="66">
        <f t="shared" si="0"/>
        <v>45656</v>
      </c>
      <c r="G26" s="65"/>
      <c r="I26" s="66">
        <f t="shared" si="1"/>
        <v>45656</v>
      </c>
      <c r="J26" s="65"/>
    </row>
    <row r="27" spans="3:10" ht="13.5" thickBot="1" x14ac:dyDescent="0.25">
      <c r="C27" s="66">
        <v>45657</v>
      </c>
      <c r="D27" s="65"/>
      <c r="F27" s="66">
        <f t="shared" si="0"/>
        <v>45657</v>
      </c>
      <c r="G27" s="65"/>
      <c r="I27" s="66">
        <f t="shared" si="1"/>
        <v>45657</v>
      </c>
      <c r="J27" s="65"/>
    </row>
    <row r="28" spans="3:10" x14ac:dyDescent="0.2">
      <c r="C28" s="64" t="s">
        <v>11</v>
      </c>
      <c r="D28" s="63">
        <f>ROUND(AVERAGE(D8:D27),2)</f>
        <v>9064.7199999999993</v>
      </c>
      <c r="F28" s="64" t="s">
        <v>11</v>
      </c>
      <c r="G28" s="63">
        <f>ROUND(AVERAGE(G8:G27),2)</f>
        <v>2608.4499999999998</v>
      </c>
      <c r="I28" s="64" t="s">
        <v>11</v>
      </c>
      <c r="J28" s="63">
        <f>ROUND(AVERAGE(J8:J27),2)</f>
        <v>3090.87</v>
      </c>
    </row>
    <row r="29" spans="3:10" x14ac:dyDescent="0.2">
      <c r="C29" s="62" t="s">
        <v>12</v>
      </c>
      <c r="D29" s="61">
        <f>MAX(D8:D27)</f>
        <v>9121.9</v>
      </c>
      <c r="F29" s="62" t="s">
        <v>12</v>
      </c>
      <c r="G29" s="61">
        <f>MAX(G8:G27)</f>
        <v>2631.58</v>
      </c>
      <c r="I29" s="62" t="s">
        <v>12</v>
      </c>
      <c r="J29" s="61">
        <f>MAX(J8:J27)</f>
        <v>3105</v>
      </c>
    </row>
    <row r="30" spans="3:10" x14ac:dyDescent="0.2">
      <c r="C30" s="60" t="s">
        <v>13</v>
      </c>
      <c r="D30" s="59">
        <f>MIN(D8:D27)</f>
        <v>8964.5</v>
      </c>
      <c r="F30" s="60" t="s">
        <v>13</v>
      </c>
      <c r="G30" s="59">
        <f>MIN(G8:G27)</f>
        <v>2589.87</v>
      </c>
      <c r="I30" s="60" t="s">
        <v>13</v>
      </c>
      <c r="J30" s="59">
        <f>MIN(J8:J27)</f>
        <v>3065</v>
      </c>
    </row>
    <row r="33" spans="2:2" x14ac:dyDescent="0.2">
      <c r="B33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>
        <f>ABR!D28</f>
        <v>9064.7199999999993</v>
      </c>
      <c r="D11" s="149">
        <f>ABR!G28</f>
        <v>2608.4499999999998</v>
      </c>
      <c r="E11" s="149">
        <f>ABR!J28</f>
        <v>3090.87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1.2653000000000001</v>
      </c>
    </row>
    <row r="18" spans="2:9" x14ac:dyDescent="0.2">
      <c r="B18" s="145" t="s">
        <v>43</v>
      </c>
      <c r="C18" s="144">
        <f>'Averages Inc. Euro Eq'!F67</f>
        <v>153.74</v>
      </c>
    </row>
    <row r="19" spans="2:9" x14ac:dyDescent="0.2">
      <c r="B19" s="145" t="s">
        <v>41</v>
      </c>
      <c r="C19" s="143">
        <f>'Averages Inc. Euro Eq'!F68</f>
        <v>1.0478000000000001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2537.7800000000002</v>
      </c>
      <c r="D13" s="108">
        <v>2243.9499999999998</v>
      </c>
      <c r="E13" s="108">
        <v>8918.7800000000007</v>
      </c>
      <c r="F13" s="108">
        <v>1993.03</v>
      </c>
      <c r="G13" s="108">
        <v>15461</v>
      </c>
      <c r="H13" s="108">
        <v>28844.75</v>
      </c>
      <c r="I13" s="108">
        <v>3042.05</v>
      </c>
      <c r="J13" s="108">
        <v>2440</v>
      </c>
      <c r="K13" s="108">
        <v>0.5</v>
      </c>
      <c r="L13" s="108">
        <v>23800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2538.4299999999998</v>
      </c>
      <c r="D15" s="108">
        <v>2253.9499999999998</v>
      </c>
      <c r="E15" s="108">
        <v>8919.5300000000007</v>
      </c>
      <c r="F15" s="108">
        <v>1994.05</v>
      </c>
      <c r="G15" s="108">
        <v>15470.5</v>
      </c>
      <c r="H15" s="108">
        <v>28877.75</v>
      </c>
      <c r="I15" s="108">
        <v>3043</v>
      </c>
      <c r="J15" s="108">
        <v>2450</v>
      </c>
      <c r="K15" s="108">
        <v>1</v>
      </c>
      <c r="L15" s="108">
        <v>24300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2538.1</v>
      </c>
      <c r="D17" s="108">
        <v>2248.9499999999998</v>
      </c>
      <c r="E17" s="108">
        <v>8919.15</v>
      </c>
      <c r="F17" s="108">
        <v>1993.54</v>
      </c>
      <c r="G17" s="108">
        <v>15465.75</v>
      </c>
      <c r="H17" s="108">
        <v>28861.25</v>
      </c>
      <c r="I17" s="108">
        <v>3042.53</v>
      </c>
      <c r="J17" s="108">
        <v>2445</v>
      </c>
      <c r="K17" s="108">
        <v>0.75</v>
      </c>
      <c r="L17" s="108">
        <v>24050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2572.23</v>
      </c>
      <c r="D19" s="108">
        <v>2245</v>
      </c>
      <c r="E19" s="108">
        <v>9034.25</v>
      </c>
      <c r="F19" s="108">
        <v>2022.35</v>
      </c>
      <c r="G19" s="108">
        <v>15694.75</v>
      </c>
      <c r="H19" s="108">
        <v>29087.25</v>
      </c>
      <c r="I19" s="108">
        <v>3063.15</v>
      </c>
      <c r="J19" s="108">
        <v>2440</v>
      </c>
      <c r="K19" s="108">
        <v>0.5</v>
      </c>
      <c r="L19" s="108">
        <v>23800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2573.0500000000002</v>
      </c>
      <c r="D21" s="108">
        <v>2255</v>
      </c>
      <c r="E21" s="108">
        <v>9036</v>
      </c>
      <c r="F21" s="108">
        <v>2023.4</v>
      </c>
      <c r="G21" s="108">
        <v>15707.5</v>
      </c>
      <c r="H21" s="108">
        <v>29126.75</v>
      </c>
      <c r="I21" s="108">
        <v>3064.55</v>
      </c>
      <c r="J21" s="108">
        <v>2450</v>
      </c>
      <c r="K21" s="108">
        <v>1</v>
      </c>
      <c r="L21" s="108">
        <v>24300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2572.64</v>
      </c>
      <c r="D23" s="108">
        <v>2250</v>
      </c>
      <c r="E23" s="108">
        <v>9035.1299999999992</v>
      </c>
      <c r="F23" s="108">
        <v>2022.88</v>
      </c>
      <c r="G23" s="108">
        <v>15701.13</v>
      </c>
      <c r="H23" s="108">
        <v>29107</v>
      </c>
      <c r="I23" s="108">
        <v>3063.85</v>
      </c>
      <c r="J23" s="108">
        <v>2445</v>
      </c>
      <c r="K23" s="108">
        <v>0.75</v>
      </c>
      <c r="L23" s="108">
        <v>24050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2599.6999999999998</v>
      </c>
      <c r="D25" s="108">
        <v>2245</v>
      </c>
      <c r="E25" s="108">
        <v>9256</v>
      </c>
      <c r="F25" s="108">
        <v>2092.6</v>
      </c>
      <c r="G25" s="108">
        <v>16354.5</v>
      </c>
      <c r="H25" s="108"/>
      <c r="I25" s="108">
        <v>3060.2</v>
      </c>
      <c r="J25" s="108">
        <v>2440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2604.6999999999998</v>
      </c>
      <c r="D27" s="108">
        <v>2255</v>
      </c>
      <c r="E27" s="108">
        <v>9266</v>
      </c>
      <c r="F27" s="108">
        <v>2097.6</v>
      </c>
      <c r="G27" s="108">
        <v>16404.5</v>
      </c>
      <c r="H27" s="108"/>
      <c r="I27" s="108">
        <v>3065.2</v>
      </c>
      <c r="J27" s="108">
        <v>2450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2602.1999999999998</v>
      </c>
      <c r="D29" s="108">
        <v>2250</v>
      </c>
      <c r="E29" s="108">
        <v>9261</v>
      </c>
      <c r="F29" s="108">
        <v>2095.1</v>
      </c>
      <c r="G29" s="108">
        <v>16379.5</v>
      </c>
      <c r="H29" s="108"/>
      <c r="I29" s="108">
        <v>3062.7</v>
      </c>
      <c r="J29" s="108">
        <v>2445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2624.6</v>
      </c>
      <c r="D31" s="108"/>
      <c r="E31" s="108">
        <v>9398.75</v>
      </c>
      <c r="F31" s="108">
        <v>2126.3000000000002</v>
      </c>
      <c r="G31" s="108">
        <v>17138.5</v>
      </c>
      <c r="H31" s="108"/>
      <c r="I31" s="108">
        <v>2952.1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2629.6</v>
      </c>
      <c r="D33" s="108"/>
      <c r="E33" s="108">
        <v>9408.75</v>
      </c>
      <c r="F33" s="108">
        <v>2131.3000000000002</v>
      </c>
      <c r="G33" s="108">
        <v>17188.5</v>
      </c>
      <c r="H33" s="108"/>
      <c r="I33" s="108">
        <v>2957.1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2627.1</v>
      </c>
      <c r="D35" s="108"/>
      <c r="E35" s="108">
        <v>9403.75</v>
      </c>
      <c r="F35" s="108">
        <v>2128.8000000000002</v>
      </c>
      <c r="G35" s="108">
        <v>17163.5</v>
      </c>
      <c r="H35" s="108"/>
      <c r="I35" s="108">
        <v>2954.6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2641.95</v>
      </c>
      <c r="D37" s="108"/>
      <c r="E37" s="108">
        <v>9472.75</v>
      </c>
      <c r="F37" s="108">
        <v>2152.3000000000002</v>
      </c>
      <c r="G37" s="108">
        <v>17899.75</v>
      </c>
      <c r="H37" s="108"/>
      <c r="I37" s="108">
        <v>2721.1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2646.95</v>
      </c>
      <c r="D39" s="108"/>
      <c r="E39" s="108">
        <v>9482.75</v>
      </c>
      <c r="F39" s="108">
        <v>2157.3000000000002</v>
      </c>
      <c r="G39" s="108">
        <v>17949.75</v>
      </c>
      <c r="H39" s="108"/>
      <c r="I39" s="108">
        <v>2726.1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2644.45</v>
      </c>
      <c r="D41" s="108"/>
      <c r="E41" s="108">
        <v>9477.75</v>
      </c>
      <c r="F41" s="108">
        <v>2154.8000000000002</v>
      </c>
      <c r="G41" s="108">
        <v>17924.75</v>
      </c>
      <c r="H41" s="108"/>
      <c r="I41" s="108">
        <v>2723.6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29101.5</v>
      </c>
      <c r="I43" s="108"/>
      <c r="J43" s="108"/>
      <c r="K43" s="108">
        <v>0.5</v>
      </c>
      <c r="L43" s="108">
        <v>25200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29151.5</v>
      </c>
      <c r="I45" s="108"/>
      <c r="J45" s="108"/>
      <c r="K45" s="108">
        <v>1</v>
      </c>
      <c r="L45" s="108">
        <v>26200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29126.5</v>
      </c>
      <c r="I47" s="105"/>
      <c r="J47" s="105"/>
      <c r="K47" s="105">
        <v>0.75</v>
      </c>
      <c r="L47" s="105">
        <v>25700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2422.58</v>
      </c>
    </row>
    <row r="55" spans="2:5" x14ac:dyDescent="0.2">
      <c r="B55" s="96" t="s">
        <v>56</v>
      </c>
      <c r="C55" s="97">
        <v>2151.21</v>
      </c>
    </row>
    <row r="56" spans="2:5" x14ac:dyDescent="0.2">
      <c r="B56" s="96" t="s">
        <v>55</v>
      </c>
      <c r="C56" s="97">
        <v>8512.4500000000007</v>
      </c>
    </row>
    <row r="57" spans="2:5" x14ac:dyDescent="0.2">
      <c r="B57" s="96" t="s">
        <v>54</v>
      </c>
      <c r="C57" s="97">
        <v>1902.95</v>
      </c>
    </row>
    <row r="58" spans="2:5" x14ac:dyDescent="0.2">
      <c r="B58" s="96" t="s">
        <v>53</v>
      </c>
      <c r="C58" s="97">
        <v>14763.96</v>
      </c>
    </row>
    <row r="59" spans="2:5" x14ac:dyDescent="0.2">
      <c r="B59" s="96" t="s">
        <v>52</v>
      </c>
      <c r="C59" s="97">
        <v>27560.34</v>
      </c>
    </row>
    <row r="60" spans="2:5" x14ac:dyDescent="0.2">
      <c r="B60" s="96" t="s">
        <v>51</v>
      </c>
      <c r="C60" s="97">
        <v>2904.07</v>
      </c>
    </row>
    <row r="61" spans="2:5" x14ac:dyDescent="0.2">
      <c r="B61" s="94" t="s">
        <v>50</v>
      </c>
      <c r="C61" s="93">
        <v>2338.3200000000002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7048.92</v>
      </c>
      <c r="E65" s="92" t="s">
        <v>46</v>
      </c>
    </row>
    <row r="66" spans="2:9" x14ac:dyDescent="0.2">
      <c r="B66" s="2" t="s">
        <v>45</v>
      </c>
      <c r="D66" s="89">
        <v>7144.53</v>
      </c>
      <c r="E66" s="91" t="s">
        <v>10</v>
      </c>
      <c r="F66" s="87">
        <v>1.2653000000000001</v>
      </c>
    </row>
    <row r="67" spans="2:9" x14ac:dyDescent="0.2">
      <c r="B67" s="2" t="s">
        <v>44</v>
      </c>
      <c r="D67" s="89">
        <v>1575.78</v>
      </c>
      <c r="E67" s="91" t="s">
        <v>43</v>
      </c>
      <c r="F67" s="90">
        <v>153.74</v>
      </c>
    </row>
    <row r="68" spans="2:9" x14ac:dyDescent="0.2">
      <c r="B68" s="2" t="s">
        <v>42</v>
      </c>
      <c r="D68" s="89">
        <v>1599.76</v>
      </c>
      <c r="E68" s="88" t="s">
        <v>41</v>
      </c>
      <c r="F68" s="87">
        <v>1.0478000000000001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 activeCell="P9" sqref="P9:Q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45628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45628</v>
      </c>
      <c r="C9" s="44">
        <v>2241</v>
      </c>
      <c r="D9" s="43">
        <v>2251</v>
      </c>
      <c r="E9" s="42">
        <f t="shared" ref="E9:E28" si="0">AVERAGE(C9:D9)</f>
        <v>2246</v>
      </c>
      <c r="F9" s="44">
        <v>2245</v>
      </c>
      <c r="G9" s="43">
        <v>2255</v>
      </c>
      <c r="H9" s="42">
        <f t="shared" ref="H9:H28" si="1">AVERAGE(F9:G9)</f>
        <v>2250</v>
      </c>
      <c r="I9" s="44">
        <v>2245</v>
      </c>
      <c r="J9" s="43">
        <v>2255</v>
      </c>
      <c r="K9" s="42">
        <f t="shared" ref="K9:K28" si="2">AVERAGE(I9:J9)</f>
        <v>2250</v>
      </c>
      <c r="L9" s="50">
        <v>2251</v>
      </c>
      <c r="M9" s="49">
        <v>1.2665999999999999</v>
      </c>
      <c r="N9" s="51">
        <v>1.0501</v>
      </c>
      <c r="O9" s="48">
        <v>150.13999999999999</v>
      </c>
      <c r="P9" s="41">
        <f>L9/M9</f>
        <v>1777.1987999368389</v>
      </c>
      <c r="Q9" s="41">
        <f>G9/M9</f>
        <v>1780.3568608874152</v>
      </c>
      <c r="R9" s="47">
        <f t="shared" ref="R9:R28" si="3">L9/N9</f>
        <v>2143.6053709170556</v>
      </c>
      <c r="S9" s="46">
        <v>1.2663</v>
      </c>
    </row>
    <row r="10" spans="1:19" x14ac:dyDescent="0.2">
      <c r="B10" s="45">
        <v>45629</v>
      </c>
      <c r="C10" s="44">
        <v>2242</v>
      </c>
      <c r="D10" s="43">
        <v>2252</v>
      </c>
      <c r="E10" s="42">
        <f t="shared" si="0"/>
        <v>2247</v>
      </c>
      <c r="F10" s="44">
        <v>2245</v>
      </c>
      <c r="G10" s="43">
        <v>2255</v>
      </c>
      <c r="H10" s="42">
        <f t="shared" si="1"/>
        <v>2250</v>
      </c>
      <c r="I10" s="44">
        <v>2245</v>
      </c>
      <c r="J10" s="43">
        <v>2255</v>
      </c>
      <c r="K10" s="42">
        <f t="shared" si="2"/>
        <v>2250</v>
      </c>
      <c r="L10" s="50">
        <v>2252</v>
      </c>
      <c r="M10" s="49">
        <v>1.2645999999999999</v>
      </c>
      <c r="N10" s="49">
        <v>1.0508</v>
      </c>
      <c r="O10" s="48">
        <v>149.69</v>
      </c>
      <c r="P10" s="41">
        <f t="shared" ref="P10:P28" si="4">L10/M10</f>
        <v>1780.800253044441</v>
      </c>
      <c r="Q10" s="41">
        <f t="shared" ref="Q10:Q28" si="5">G10/M10</f>
        <v>1783.1725446781593</v>
      </c>
      <c r="R10" s="47">
        <f t="shared" si="3"/>
        <v>2143.1290445374952</v>
      </c>
      <c r="S10" s="46">
        <v>1.2642</v>
      </c>
    </row>
    <row r="11" spans="1:19" x14ac:dyDescent="0.2">
      <c r="B11" s="45">
        <v>45630</v>
      </c>
      <c r="C11" s="44">
        <v>2242</v>
      </c>
      <c r="D11" s="43">
        <v>2252</v>
      </c>
      <c r="E11" s="42">
        <f t="shared" si="0"/>
        <v>2247</v>
      </c>
      <c r="F11" s="44">
        <v>2245</v>
      </c>
      <c r="G11" s="43">
        <v>2255</v>
      </c>
      <c r="H11" s="42">
        <f t="shared" si="1"/>
        <v>2250</v>
      </c>
      <c r="I11" s="44">
        <v>2245</v>
      </c>
      <c r="J11" s="43">
        <v>2255</v>
      </c>
      <c r="K11" s="42">
        <f t="shared" si="2"/>
        <v>2250</v>
      </c>
      <c r="L11" s="50">
        <v>2252</v>
      </c>
      <c r="M11" s="49">
        <v>1.2665999999999999</v>
      </c>
      <c r="N11" s="49">
        <v>1.0491999999999999</v>
      </c>
      <c r="O11" s="48">
        <v>151.18</v>
      </c>
      <c r="P11" s="41">
        <f t="shared" si="4"/>
        <v>1777.988315174483</v>
      </c>
      <c r="Q11" s="41">
        <f t="shared" si="5"/>
        <v>1780.3568608874152</v>
      </c>
      <c r="R11" s="47">
        <f t="shared" si="3"/>
        <v>2146.3972550514682</v>
      </c>
      <c r="S11" s="46">
        <v>1.2662</v>
      </c>
    </row>
    <row r="12" spans="1:19" x14ac:dyDescent="0.2">
      <c r="B12" s="45">
        <v>45631</v>
      </c>
      <c r="C12" s="44">
        <v>2243</v>
      </c>
      <c r="D12" s="43">
        <v>2253</v>
      </c>
      <c r="E12" s="42">
        <f t="shared" si="0"/>
        <v>2248</v>
      </c>
      <c r="F12" s="44">
        <v>2245</v>
      </c>
      <c r="G12" s="43">
        <v>2255</v>
      </c>
      <c r="H12" s="42">
        <f t="shared" si="1"/>
        <v>2250</v>
      </c>
      <c r="I12" s="44">
        <v>2245</v>
      </c>
      <c r="J12" s="43">
        <v>2255</v>
      </c>
      <c r="K12" s="42">
        <f t="shared" si="2"/>
        <v>2250</v>
      </c>
      <c r="L12" s="50">
        <v>2253</v>
      </c>
      <c r="M12" s="49">
        <v>1.2726999999999999</v>
      </c>
      <c r="N12" s="49">
        <v>1.0537000000000001</v>
      </c>
      <c r="O12" s="48">
        <v>150.4</v>
      </c>
      <c r="P12" s="41">
        <f t="shared" si="4"/>
        <v>1770.252219690422</v>
      </c>
      <c r="Q12" s="41">
        <f t="shared" si="5"/>
        <v>1771.8236819360416</v>
      </c>
      <c r="R12" s="47">
        <f t="shared" si="3"/>
        <v>2138.1797475562303</v>
      </c>
      <c r="S12" s="46">
        <v>1.2723</v>
      </c>
    </row>
    <row r="13" spans="1:19" x14ac:dyDescent="0.2">
      <c r="B13" s="45">
        <v>45632</v>
      </c>
      <c r="C13" s="44">
        <v>2243</v>
      </c>
      <c r="D13" s="43">
        <v>2253</v>
      </c>
      <c r="E13" s="42">
        <f t="shared" si="0"/>
        <v>2248</v>
      </c>
      <c r="F13" s="44">
        <v>2245</v>
      </c>
      <c r="G13" s="43">
        <v>2255</v>
      </c>
      <c r="H13" s="42">
        <f t="shared" si="1"/>
        <v>2250</v>
      </c>
      <c r="I13" s="44">
        <v>2245</v>
      </c>
      <c r="J13" s="43">
        <v>2255</v>
      </c>
      <c r="K13" s="42">
        <f t="shared" si="2"/>
        <v>2250</v>
      </c>
      <c r="L13" s="50">
        <v>2253</v>
      </c>
      <c r="M13" s="49">
        <v>1.2768999999999999</v>
      </c>
      <c r="N13" s="49">
        <v>1.0582</v>
      </c>
      <c r="O13" s="48">
        <v>150.41</v>
      </c>
      <c r="P13" s="41">
        <f t="shared" si="4"/>
        <v>1764.4294776411623</v>
      </c>
      <c r="Q13" s="41">
        <f t="shared" si="5"/>
        <v>1765.99577100791</v>
      </c>
      <c r="R13" s="47">
        <f t="shared" si="3"/>
        <v>2129.0871290871291</v>
      </c>
      <c r="S13" s="46">
        <v>1.2764</v>
      </c>
    </row>
    <row r="14" spans="1:19" x14ac:dyDescent="0.2">
      <c r="B14" s="45">
        <v>45635</v>
      </c>
      <c r="C14" s="44">
        <v>2243</v>
      </c>
      <c r="D14" s="43">
        <v>2253</v>
      </c>
      <c r="E14" s="42">
        <f t="shared" si="0"/>
        <v>2248</v>
      </c>
      <c r="F14" s="44">
        <v>2245</v>
      </c>
      <c r="G14" s="43">
        <v>2255</v>
      </c>
      <c r="H14" s="42">
        <f t="shared" si="1"/>
        <v>2250</v>
      </c>
      <c r="I14" s="44">
        <v>2245</v>
      </c>
      <c r="J14" s="43">
        <v>2255</v>
      </c>
      <c r="K14" s="42">
        <f t="shared" si="2"/>
        <v>2250</v>
      </c>
      <c r="L14" s="50">
        <v>2253</v>
      </c>
      <c r="M14" s="49">
        <v>1.2759</v>
      </c>
      <c r="N14" s="49">
        <v>1.0566</v>
      </c>
      <c r="O14" s="48">
        <v>150.77000000000001</v>
      </c>
      <c r="P14" s="41">
        <f t="shared" si="4"/>
        <v>1765.8123677404185</v>
      </c>
      <c r="Q14" s="41">
        <f t="shared" si="5"/>
        <v>1767.3798887060113</v>
      </c>
      <c r="R14" s="47">
        <f t="shared" si="3"/>
        <v>2132.3111868256674</v>
      </c>
      <c r="S14" s="46">
        <v>1.2753000000000001</v>
      </c>
    </row>
    <row r="15" spans="1:19" x14ac:dyDescent="0.2">
      <c r="B15" s="45">
        <v>45636</v>
      </c>
      <c r="C15" s="44">
        <v>2243</v>
      </c>
      <c r="D15" s="43">
        <v>2253</v>
      </c>
      <c r="E15" s="42">
        <f t="shared" si="0"/>
        <v>2248</v>
      </c>
      <c r="F15" s="44">
        <v>2245</v>
      </c>
      <c r="G15" s="43">
        <v>2255</v>
      </c>
      <c r="H15" s="42">
        <f t="shared" si="1"/>
        <v>2250</v>
      </c>
      <c r="I15" s="44">
        <v>2245</v>
      </c>
      <c r="J15" s="43">
        <v>2255</v>
      </c>
      <c r="K15" s="42">
        <f t="shared" si="2"/>
        <v>2250</v>
      </c>
      <c r="L15" s="50">
        <v>2253</v>
      </c>
      <c r="M15" s="49">
        <v>1.2755000000000001</v>
      </c>
      <c r="N15" s="49">
        <v>1.0530999999999999</v>
      </c>
      <c r="O15" s="48">
        <v>151.79</v>
      </c>
      <c r="P15" s="41">
        <f t="shared" si="4"/>
        <v>1766.3661309290474</v>
      </c>
      <c r="Q15" s="41">
        <f t="shared" si="5"/>
        <v>1767.9341434731477</v>
      </c>
      <c r="R15" s="47">
        <f t="shared" si="3"/>
        <v>2139.3979679042827</v>
      </c>
      <c r="S15" s="46">
        <v>1.2749999999999999</v>
      </c>
    </row>
    <row r="16" spans="1:19" x14ac:dyDescent="0.2">
      <c r="B16" s="45">
        <v>45637</v>
      </c>
      <c r="C16" s="44">
        <v>2244</v>
      </c>
      <c r="D16" s="43">
        <v>2254</v>
      </c>
      <c r="E16" s="42">
        <f t="shared" si="0"/>
        <v>2249</v>
      </c>
      <c r="F16" s="44">
        <v>2245</v>
      </c>
      <c r="G16" s="43">
        <v>2255</v>
      </c>
      <c r="H16" s="42">
        <f t="shared" si="1"/>
        <v>2250</v>
      </c>
      <c r="I16" s="44">
        <v>2245</v>
      </c>
      <c r="J16" s="43">
        <v>2255</v>
      </c>
      <c r="K16" s="42">
        <f t="shared" si="2"/>
        <v>2250</v>
      </c>
      <c r="L16" s="50">
        <v>2254</v>
      </c>
      <c r="M16" s="49">
        <v>1.2741</v>
      </c>
      <c r="N16" s="49">
        <v>1.0504</v>
      </c>
      <c r="O16" s="48">
        <v>152.66</v>
      </c>
      <c r="P16" s="41">
        <f t="shared" si="4"/>
        <v>1769.0919080134997</v>
      </c>
      <c r="Q16" s="41">
        <f t="shared" si="5"/>
        <v>1769.8767757632838</v>
      </c>
      <c r="R16" s="47">
        <f t="shared" si="3"/>
        <v>2145.8492003046458</v>
      </c>
      <c r="S16" s="46">
        <v>1.2736000000000001</v>
      </c>
    </row>
    <row r="17" spans="2:19" x14ac:dyDescent="0.2">
      <c r="B17" s="45">
        <v>45638</v>
      </c>
      <c r="C17" s="44">
        <v>2244</v>
      </c>
      <c r="D17" s="43">
        <v>2254</v>
      </c>
      <c r="E17" s="42">
        <f t="shared" si="0"/>
        <v>2249</v>
      </c>
      <c r="F17" s="44">
        <v>2245</v>
      </c>
      <c r="G17" s="43">
        <v>2255</v>
      </c>
      <c r="H17" s="42">
        <f t="shared" si="1"/>
        <v>2250</v>
      </c>
      <c r="I17" s="44">
        <v>2245</v>
      </c>
      <c r="J17" s="43">
        <v>2255</v>
      </c>
      <c r="K17" s="42">
        <f t="shared" si="2"/>
        <v>2250</v>
      </c>
      <c r="L17" s="50">
        <v>2254</v>
      </c>
      <c r="M17" s="49">
        <v>1.2727999999999999</v>
      </c>
      <c r="N17" s="49">
        <v>1.0488999999999999</v>
      </c>
      <c r="O17" s="48">
        <v>152.28</v>
      </c>
      <c r="P17" s="41">
        <f t="shared" si="4"/>
        <v>1770.8988057825268</v>
      </c>
      <c r="Q17" s="41">
        <f t="shared" si="5"/>
        <v>1771.6844751728474</v>
      </c>
      <c r="R17" s="47">
        <f t="shared" si="3"/>
        <v>2148.9179140051483</v>
      </c>
      <c r="S17" s="46">
        <v>1.2722</v>
      </c>
    </row>
    <row r="18" spans="2:19" x14ac:dyDescent="0.2">
      <c r="B18" s="45">
        <v>45639</v>
      </c>
      <c r="C18" s="44">
        <v>2244</v>
      </c>
      <c r="D18" s="43">
        <v>2254</v>
      </c>
      <c r="E18" s="42">
        <f t="shared" si="0"/>
        <v>2249</v>
      </c>
      <c r="F18" s="44">
        <v>2245</v>
      </c>
      <c r="G18" s="43">
        <v>2255</v>
      </c>
      <c r="H18" s="42">
        <f t="shared" si="1"/>
        <v>2250</v>
      </c>
      <c r="I18" s="44">
        <v>2245</v>
      </c>
      <c r="J18" s="43">
        <v>2255</v>
      </c>
      <c r="K18" s="42">
        <f t="shared" si="2"/>
        <v>2250</v>
      </c>
      <c r="L18" s="50">
        <v>2254</v>
      </c>
      <c r="M18" s="49">
        <v>1.2663</v>
      </c>
      <c r="N18" s="49">
        <v>1.0517000000000001</v>
      </c>
      <c r="O18" s="48">
        <v>153.46</v>
      </c>
      <c r="P18" s="41">
        <f t="shared" si="4"/>
        <v>1779.9889441680486</v>
      </c>
      <c r="Q18" s="41">
        <f t="shared" si="5"/>
        <v>1780.7786464502883</v>
      </c>
      <c r="R18" s="47">
        <f t="shared" si="3"/>
        <v>2143.1967291052579</v>
      </c>
      <c r="S18" s="46">
        <v>1.2657</v>
      </c>
    </row>
    <row r="19" spans="2:19" x14ac:dyDescent="0.2">
      <c r="B19" s="45">
        <v>45642</v>
      </c>
      <c r="C19" s="44">
        <v>2245</v>
      </c>
      <c r="D19" s="43">
        <v>2255</v>
      </c>
      <c r="E19" s="42">
        <f t="shared" si="0"/>
        <v>2250</v>
      </c>
      <c r="F19" s="44">
        <v>2245</v>
      </c>
      <c r="G19" s="43">
        <v>2255</v>
      </c>
      <c r="H19" s="42">
        <f t="shared" si="1"/>
        <v>2250</v>
      </c>
      <c r="I19" s="44">
        <v>2245</v>
      </c>
      <c r="J19" s="43">
        <v>2255</v>
      </c>
      <c r="K19" s="42">
        <f t="shared" si="2"/>
        <v>2250</v>
      </c>
      <c r="L19" s="50">
        <v>2255</v>
      </c>
      <c r="M19" s="49">
        <v>1.2652000000000001</v>
      </c>
      <c r="N19" s="49">
        <v>1.0490999999999999</v>
      </c>
      <c r="O19" s="48">
        <v>154.09</v>
      </c>
      <c r="P19" s="41">
        <f t="shared" si="4"/>
        <v>1782.3269048371797</v>
      </c>
      <c r="Q19" s="41">
        <f t="shared" si="5"/>
        <v>1782.3269048371797</v>
      </c>
      <c r="R19" s="47">
        <f t="shared" si="3"/>
        <v>2149.4614431417408</v>
      </c>
      <c r="S19" s="46">
        <v>1.2645999999999999</v>
      </c>
    </row>
    <row r="20" spans="2:19" x14ac:dyDescent="0.2">
      <c r="B20" s="45">
        <v>45643</v>
      </c>
      <c r="C20" s="44">
        <v>2245</v>
      </c>
      <c r="D20" s="43">
        <v>2255</v>
      </c>
      <c r="E20" s="42">
        <f t="shared" si="0"/>
        <v>2250</v>
      </c>
      <c r="F20" s="44">
        <v>2245</v>
      </c>
      <c r="G20" s="43">
        <v>2255</v>
      </c>
      <c r="H20" s="42">
        <f t="shared" si="1"/>
        <v>2250</v>
      </c>
      <c r="I20" s="44">
        <v>2245</v>
      </c>
      <c r="J20" s="43">
        <v>2255</v>
      </c>
      <c r="K20" s="42">
        <f t="shared" si="2"/>
        <v>2250</v>
      </c>
      <c r="L20" s="50">
        <v>2255</v>
      </c>
      <c r="M20" s="49">
        <v>1.2706999999999999</v>
      </c>
      <c r="N20" s="49">
        <v>1.0502</v>
      </c>
      <c r="O20" s="48">
        <v>153.83000000000001</v>
      </c>
      <c r="P20" s="41">
        <f t="shared" si="4"/>
        <v>1774.6124183520894</v>
      </c>
      <c r="Q20" s="41">
        <f t="shared" si="5"/>
        <v>1774.6124183520894</v>
      </c>
      <c r="R20" s="47">
        <f t="shared" si="3"/>
        <v>2147.2100552275756</v>
      </c>
      <c r="S20" s="46">
        <v>1.27</v>
      </c>
    </row>
    <row r="21" spans="2:19" x14ac:dyDescent="0.2">
      <c r="B21" s="45">
        <v>45644</v>
      </c>
      <c r="C21" s="44">
        <v>2245</v>
      </c>
      <c r="D21" s="43">
        <v>2255</v>
      </c>
      <c r="E21" s="42">
        <f t="shared" si="0"/>
        <v>2250</v>
      </c>
      <c r="F21" s="44">
        <v>2245</v>
      </c>
      <c r="G21" s="43">
        <v>2255</v>
      </c>
      <c r="H21" s="42">
        <f t="shared" si="1"/>
        <v>2250</v>
      </c>
      <c r="I21" s="44">
        <v>2245</v>
      </c>
      <c r="J21" s="43">
        <v>2255</v>
      </c>
      <c r="K21" s="42">
        <f t="shared" si="2"/>
        <v>2250</v>
      </c>
      <c r="L21" s="50">
        <v>2255</v>
      </c>
      <c r="M21" s="49">
        <v>1.2707999999999999</v>
      </c>
      <c r="N21" s="49">
        <v>1.0490999999999999</v>
      </c>
      <c r="O21" s="48">
        <v>153.83000000000001</v>
      </c>
      <c r="P21" s="41">
        <f t="shared" si="4"/>
        <v>1774.4727730563425</v>
      </c>
      <c r="Q21" s="41">
        <f t="shared" si="5"/>
        <v>1774.4727730563425</v>
      </c>
      <c r="R21" s="47">
        <f t="shared" si="3"/>
        <v>2149.4614431417408</v>
      </c>
      <c r="S21" s="46">
        <v>1.2701</v>
      </c>
    </row>
    <row r="22" spans="2:19" x14ac:dyDescent="0.2">
      <c r="B22" s="45">
        <v>45645</v>
      </c>
      <c r="C22" s="44">
        <v>2245</v>
      </c>
      <c r="D22" s="43">
        <v>2255</v>
      </c>
      <c r="E22" s="42">
        <f t="shared" si="0"/>
        <v>2250</v>
      </c>
      <c r="F22" s="44">
        <v>2245</v>
      </c>
      <c r="G22" s="43">
        <v>2255</v>
      </c>
      <c r="H22" s="42">
        <f t="shared" si="1"/>
        <v>2250</v>
      </c>
      <c r="I22" s="44">
        <v>2245</v>
      </c>
      <c r="J22" s="43">
        <v>2255</v>
      </c>
      <c r="K22" s="42">
        <f t="shared" si="2"/>
        <v>2250</v>
      </c>
      <c r="L22" s="50">
        <v>2255</v>
      </c>
      <c r="M22" s="49">
        <v>1.2615000000000001</v>
      </c>
      <c r="N22" s="49">
        <v>1.0394000000000001</v>
      </c>
      <c r="O22" s="48">
        <v>156.94999999999999</v>
      </c>
      <c r="P22" s="41">
        <f t="shared" si="4"/>
        <v>1787.5544986127625</v>
      </c>
      <c r="Q22" s="41">
        <f t="shared" si="5"/>
        <v>1787.5544986127625</v>
      </c>
      <c r="R22" s="47">
        <f t="shared" si="3"/>
        <v>2169.520877429286</v>
      </c>
      <c r="S22" s="46">
        <v>1.2607999999999999</v>
      </c>
    </row>
    <row r="23" spans="2:19" x14ac:dyDescent="0.2">
      <c r="B23" s="45">
        <v>45646</v>
      </c>
      <c r="C23" s="44">
        <v>2245</v>
      </c>
      <c r="D23" s="43">
        <v>2255</v>
      </c>
      <c r="E23" s="42">
        <f t="shared" si="0"/>
        <v>2250</v>
      </c>
      <c r="F23" s="44">
        <v>2245</v>
      </c>
      <c r="G23" s="43">
        <v>2255</v>
      </c>
      <c r="H23" s="42">
        <f t="shared" si="1"/>
        <v>2250</v>
      </c>
      <c r="I23" s="44">
        <v>2245</v>
      </c>
      <c r="J23" s="43">
        <v>2255</v>
      </c>
      <c r="K23" s="42">
        <f t="shared" si="2"/>
        <v>2250</v>
      </c>
      <c r="L23" s="50">
        <v>2255</v>
      </c>
      <c r="M23" s="49">
        <v>1.2507999999999999</v>
      </c>
      <c r="N23" s="49">
        <v>1.0389999999999999</v>
      </c>
      <c r="O23" s="48">
        <v>156.74</v>
      </c>
      <c r="P23" s="41">
        <f t="shared" si="4"/>
        <v>1802.8461784457947</v>
      </c>
      <c r="Q23" s="41">
        <f t="shared" si="5"/>
        <v>1802.8461784457947</v>
      </c>
      <c r="R23" s="47">
        <f t="shared" si="3"/>
        <v>2170.3561116458136</v>
      </c>
      <c r="S23" s="46">
        <v>1.25</v>
      </c>
    </row>
    <row r="24" spans="2:19" x14ac:dyDescent="0.2">
      <c r="B24" s="45">
        <v>45649</v>
      </c>
      <c r="C24" s="44">
        <v>2245</v>
      </c>
      <c r="D24" s="43">
        <v>2255</v>
      </c>
      <c r="E24" s="42">
        <f t="shared" si="0"/>
        <v>2250</v>
      </c>
      <c r="F24" s="44">
        <v>2245</v>
      </c>
      <c r="G24" s="43">
        <v>2255</v>
      </c>
      <c r="H24" s="42">
        <f t="shared" si="1"/>
        <v>2250</v>
      </c>
      <c r="I24" s="44">
        <v>2245</v>
      </c>
      <c r="J24" s="43">
        <v>2255</v>
      </c>
      <c r="K24" s="42">
        <f t="shared" si="2"/>
        <v>2250</v>
      </c>
      <c r="L24" s="50">
        <v>2255</v>
      </c>
      <c r="M24" s="49">
        <v>1.2524999999999999</v>
      </c>
      <c r="N24" s="49">
        <v>1.0396000000000001</v>
      </c>
      <c r="O24" s="48">
        <v>157.15</v>
      </c>
      <c r="P24" s="41">
        <f t="shared" si="4"/>
        <v>1800.3992015968065</v>
      </c>
      <c r="Q24" s="41">
        <f t="shared" si="5"/>
        <v>1800.3992015968065</v>
      </c>
      <c r="R24" s="47">
        <f t="shared" si="3"/>
        <v>2169.1035013466717</v>
      </c>
      <c r="S24" s="46">
        <v>1.2517</v>
      </c>
    </row>
    <row r="25" spans="2:19" x14ac:dyDescent="0.2">
      <c r="B25" s="45">
        <v>45650</v>
      </c>
      <c r="C25" s="44">
        <v>2245</v>
      </c>
      <c r="D25" s="43">
        <v>2255</v>
      </c>
      <c r="E25" s="42">
        <f t="shared" si="0"/>
        <v>2250</v>
      </c>
      <c r="F25" s="44">
        <v>2245</v>
      </c>
      <c r="G25" s="43">
        <v>2255</v>
      </c>
      <c r="H25" s="42">
        <f t="shared" si="1"/>
        <v>2250</v>
      </c>
      <c r="I25" s="44">
        <v>2245</v>
      </c>
      <c r="J25" s="43">
        <v>2255</v>
      </c>
      <c r="K25" s="42">
        <f t="shared" si="2"/>
        <v>2250</v>
      </c>
      <c r="L25" s="50">
        <v>2255</v>
      </c>
      <c r="M25" s="49">
        <v>1.2549999999999999</v>
      </c>
      <c r="N25" s="49">
        <v>1.0391999999999999</v>
      </c>
      <c r="O25" s="48">
        <v>157.16999999999999</v>
      </c>
      <c r="P25" s="41">
        <f t="shared" si="4"/>
        <v>1796.8127490039842</v>
      </c>
      <c r="Q25" s="41">
        <f t="shared" si="5"/>
        <v>1796.8127490039842</v>
      </c>
      <c r="R25" s="47">
        <f t="shared" si="3"/>
        <v>2169.9384141647424</v>
      </c>
      <c r="S25" s="46">
        <v>1.2542</v>
      </c>
    </row>
    <row r="26" spans="2:19" x14ac:dyDescent="0.2">
      <c r="B26" s="45">
        <v>45653</v>
      </c>
      <c r="C26" s="44">
        <v>2245</v>
      </c>
      <c r="D26" s="43">
        <v>2255</v>
      </c>
      <c r="E26" s="42">
        <f t="shared" si="0"/>
        <v>2250</v>
      </c>
      <c r="F26" s="44">
        <v>2245</v>
      </c>
      <c r="G26" s="43">
        <v>2255</v>
      </c>
      <c r="H26" s="42">
        <f t="shared" si="1"/>
        <v>2250</v>
      </c>
      <c r="I26" s="44">
        <v>2245</v>
      </c>
      <c r="J26" s="43">
        <v>2255</v>
      </c>
      <c r="K26" s="42">
        <f t="shared" si="2"/>
        <v>2250</v>
      </c>
      <c r="L26" s="50">
        <v>2255</v>
      </c>
      <c r="M26" s="49">
        <v>1.2555000000000001</v>
      </c>
      <c r="N26" s="49">
        <v>1.0432999999999999</v>
      </c>
      <c r="O26" s="48">
        <v>157.80000000000001</v>
      </c>
      <c r="P26" s="41">
        <f t="shared" si="4"/>
        <v>1796.0971724412584</v>
      </c>
      <c r="Q26" s="41">
        <f t="shared" si="5"/>
        <v>1796.0971724412584</v>
      </c>
      <c r="R26" s="47">
        <f t="shared" si="3"/>
        <v>2161.4109076967316</v>
      </c>
      <c r="S26" s="46">
        <v>1.2545999999999999</v>
      </c>
    </row>
    <row r="27" spans="2:19" x14ac:dyDescent="0.2">
      <c r="B27" s="45">
        <v>45656</v>
      </c>
      <c r="C27" s="44">
        <v>2245</v>
      </c>
      <c r="D27" s="43">
        <v>2255</v>
      </c>
      <c r="E27" s="42">
        <f t="shared" si="0"/>
        <v>2250</v>
      </c>
      <c r="F27" s="44">
        <v>2245</v>
      </c>
      <c r="G27" s="43">
        <v>2255</v>
      </c>
      <c r="H27" s="42">
        <f t="shared" si="1"/>
        <v>2250</v>
      </c>
      <c r="I27" s="44">
        <v>2245</v>
      </c>
      <c r="J27" s="43">
        <v>2255</v>
      </c>
      <c r="K27" s="42">
        <f t="shared" si="2"/>
        <v>2250</v>
      </c>
      <c r="L27" s="50">
        <v>2255</v>
      </c>
      <c r="M27" s="49">
        <v>1.2597</v>
      </c>
      <c r="N27" s="49">
        <v>1.0449999999999999</v>
      </c>
      <c r="O27" s="48">
        <v>157.56</v>
      </c>
      <c r="P27" s="41">
        <f t="shared" si="4"/>
        <v>1790.1087560530284</v>
      </c>
      <c r="Q27" s="41">
        <f t="shared" si="5"/>
        <v>1790.1087560530284</v>
      </c>
      <c r="R27" s="47">
        <f t="shared" si="3"/>
        <v>2157.8947368421054</v>
      </c>
      <c r="S27" s="46">
        <v>1.2587999999999999</v>
      </c>
    </row>
    <row r="28" spans="2:19" x14ac:dyDescent="0.2">
      <c r="B28" s="45">
        <v>45657</v>
      </c>
      <c r="C28" s="44">
        <v>2245</v>
      </c>
      <c r="D28" s="43">
        <v>2255</v>
      </c>
      <c r="E28" s="42">
        <f t="shared" si="0"/>
        <v>2250</v>
      </c>
      <c r="F28" s="44">
        <v>2245</v>
      </c>
      <c r="G28" s="43">
        <v>2255</v>
      </c>
      <c r="H28" s="42">
        <f t="shared" si="1"/>
        <v>2250</v>
      </c>
      <c r="I28" s="44">
        <v>2245</v>
      </c>
      <c r="J28" s="43">
        <v>2255</v>
      </c>
      <c r="K28" s="42">
        <f t="shared" si="2"/>
        <v>2250</v>
      </c>
      <c r="L28" s="50">
        <v>2255</v>
      </c>
      <c r="M28" s="49">
        <v>1.2532000000000001</v>
      </c>
      <c r="N28" s="49">
        <v>1.0392999999999999</v>
      </c>
      <c r="O28" s="48">
        <v>156.9</v>
      </c>
      <c r="P28" s="41">
        <f t="shared" si="4"/>
        <v>1799.3935525055856</v>
      </c>
      <c r="Q28" s="41">
        <f t="shared" si="5"/>
        <v>1799.3935525055856</v>
      </c>
      <c r="R28" s="47">
        <f t="shared" si="3"/>
        <v>2169.7296257096123</v>
      </c>
      <c r="S28" s="46">
        <v>1.2523</v>
      </c>
    </row>
    <row r="29" spans="2:19" x14ac:dyDescent="0.2">
      <c r="B29" s="40" t="s">
        <v>11</v>
      </c>
      <c r="C29" s="39">
        <f>ROUND(AVERAGE(C9:C28),2)</f>
        <v>2243.9499999999998</v>
      </c>
      <c r="D29" s="38">
        <f>ROUND(AVERAGE(D9:D28),2)</f>
        <v>2253.9499999999998</v>
      </c>
      <c r="E29" s="37">
        <f>ROUND(AVERAGE(C29:D29),2)</f>
        <v>2248.9499999999998</v>
      </c>
      <c r="F29" s="39">
        <f>ROUND(AVERAGE(F9:F28),2)</f>
        <v>2245</v>
      </c>
      <c r="G29" s="38">
        <f>ROUND(AVERAGE(G9:G28),2)</f>
        <v>2255</v>
      </c>
      <c r="H29" s="37">
        <f>ROUND(AVERAGE(F29:G29),2)</f>
        <v>2250</v>
      </c>
      <c r="I29" s="39">
        <f>ROUND(AVERAGE(I9:I28),2)</f>
        <v>2245</v>
      </c>
      <c r="J29" s="38">
        <f>ROUND(AVERAGE(J9:J28),2)</f>
        <v>2255</v>
      </c>
      <c r="K29" s="37">
        <f>ROUND(AVERAGE(I29:J29),2)</f>
        <v>2250</v>
      </c>
      <c r="L29" s="36">
        <f>ROUND(AVERAGE(L9:L28),2)</f>
        <v>2253.9499999999998</v>
      </c>
      <c r="M29" s="35">
        <f>ROUND(AVERAGE(M9:M28),4)</f>
        <v>1.2653000000000001</v>
      </c>
      <c r="N29" s="34">
        <f>ROUND(AVERAGE(N9:N28),4)</f>
        <v>1.0478000000000001</v>
      </c>
      <c r="O29" s="167">
        <f>ROUND(AVERAGE(O9:O28),2)</f>
        <v>153.74</v>
      </c>
      <c r="P29" s="33">
        <f>AVERAGE(P9:P28)</f>
        <v>1781.3725713512861</v>
      </c>
      <c r="Q29" s="33">
        <f>AVERAGE(Q9:Q28)</f>
        <v>1782.1991926933674</v>
      </c>
      <c r="R29" s="33">
        <f>AVERAGE(R9:R28)</f>
        <v>2151.2079330820202</v>
      </c>
      <c r="S29" s="32">
        <f>AVERAGE(S9:S28)</f>
        <v>1.264715</v>
      </c>
    </row>
    <row r="30" spans="2:19" x14ac:dyDescent="0.2">
      <c r="B30" s="31" t="s">
        <v>12</v>
      </c>
      <c r="C30" s="30">
        <f t="shared" ref="C30:S30" si="6">MAX(C9:C28)</f>
        <v>2245</v>
      </c>
      <c r="D30" s="29">
        <f t="shared" si="6"/>
        <v>2255</v>
      </c>
      <c r="E30" s="28">
        <f t="shared" si="6"/>
        <v>2250</v>
      </c>
      <c r="F30" s="30">
        <f t="shared" si="6"/>
        <v>2245</v>
      </c>
      <c r="G30" s="29">
        <f t="shared" si="6"/>
        <v>2255</v>
      </c>
      <c r="H30" s="28">
        <f t="shared" si="6"/>
        <v>2250</v>
      </c>
      <c r="I30" s="30">
        <f t="shared" si="6"/>
        <v>2245</v>
      </c>
      <c r="J30" s="29">
        <f t="shared" si="6"/>
        <v>2255</v>
      </c>
      <c r="K30" s="28">
        <f t="shared" si="6"/>
        <v>2250</v>
      </c>
      <c r="L30" s="27">
        <f t="shared" si="6"/>
        <v>2255</v>
      </c>
      <c r="M30" s="26">
        <f t="shared" si="6"/>
        <v>1.2768999999999999</v>
      </c>
      <c r="N30" s="25">
        <f t="shared" si="6"/>
        <v>1.0582</v>
      </c>
      <c r="O30" s="24">
        <f t="shared" si="6"/>
        <v>157.80000000000001</v>
      </c>
      <c r="P30" s="23">
        <f t="shared" si="6"/>
        <v>1802.8461784457947</v>
      </c>
      <c r="Q30" s="23">
        <f t="shared" si="6"/>
        <v>1802.8461784457947</v>
      </c>
      <c r="R30" s="23">
        <f t="shared" si="6"/>
        <v>2170.3561116458136</v>
      </c>
      <c r="S30" s="22">
        <f t="shared" si="6"/>
        <v>1.2764</v>
      </c>
    </row>
    <row r="31" spans="2:19" ht="13.5" thickBot="1" x14ac:dyDescent="0.25">
      <c r="B31" s="21" t="s">
        <v>13</v>
      </c>
      <c r="C31" s="20">
        <f t="shared" ref="C31:S31" si="7">MIN(C9:C28)</f>
        <v>2241</v>
      </c>
      <c r="D31" s="19">
        <f t="shared" si="7"/>
        <v>2251</v>
      </c>
      <c r="E31" s="18">
        <f t="shared" si="7"/>
        <v>2246</v>
      </c>
      <c r="F31" s="20">
        <f t="shared" si="7"/>
        <v>2245</v>
      </c>
      <c r="G31" s="19">
        <f t="shared" si="7"/>
        <v>2255</v>
      </c>
      <c r="H31" s="18">
        <f t="shared" si="7"/>
        <v>2250</v>
      </c>
      <c r="I31" s="20">
        <f t="shared" si="7"/>
        <v>2245</v>
      </c>
      <c r="J31" s="19">
        <f t="shared" si="7"/>
        <v>2255</v>
      </c>
      <c r="K31" s="18">
        <f t="shared" si="7"/>
        <v>2250</v>
      </c>
      <c r="L31" s="17">
        <f t="shared" si="7"/>
        <v>2251</v>
      </c>
      <c r="M31" s="16">
        <f t="shared" si="7"/>
        <v>1.2507999999999999</v>
      </c>
      <c r="N31" s="15">
        <f t="shared" si="7"/>
        <v>1.0389999999999999</v>
      </c>
      <c r="O31" s="14">
        <f t="shared" si="7"/>
        <v>149.69</v>
      </c>
      <c r="P31" s="13">
        <f t="shared" si="7"/>
        <v>1764.4294776411623</v>
      </c>
      <c r="Q31" s="13">
        <f t="shared" si="7"/>
        <v>1765.99577100791</v>
      </c>
      <c r="R31" s="13">
        <f t="shared" si="7"/>
        <v>2129.0871290871291</v>
      </c>
      <c r="S31" s="12">
        <f t="shared" si="7"/>
        <v>1.25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 activeCell="Q11" sqref="Q11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45628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45628</v>
      </c>
      <c r="C9" s="44">
        <v>2440</v>
      </c>
      <c r="D9" s="43">
        <v>2450</v>
      </c>
      <c r="E9" s="42">
        <f t="shared" ref="E9:E28" si="0">AVERAGE(C9:D9)</f>
        <v>2445</v>
      </c>
      <c r="F9" s="44">
        <v>2440</v>
      </c>
      <c r="G9" s="43">
        <v>2450</v>
      </c>
      <c r="H9" s="42">
        <f t="shared" ref="H9:H28" si="1">AVERAGE(F9:G9)</f>
        <v>2445</v>
      </c>
      <c r="I9" s="44">
        <v>2440</v>
      </c>
      <c r="J9" s="43">
        <v>2450</v>
      </c>
      <c r="K9" s="42">
        <f t="shared" ref="K9:K28" si="2">AVERAGE(I9:J9)</f>
        <v>2445</v>
      </c>
      <c r="L9" s="50">
        <v>2450</v>
      </c>
      <c r="M9" s="49">
        <v>1.2665999999999999</v>
      </c>
      <c r="N9" s="51">
        <v>1.0501</v>
      </c>
      <c r="O9" s="48">
        <v>150.13999999999999</v>
      </c>
      <c r="P9" s="41">
        <f>L9/M9</f>
        <v>1934.3123322280121</v>
      </c>
      <c r="Q9" s="41">
        <f>G9/M9</f>
        <v>1934.3123322280121</v>
      </c>
      <c r="R9" s="47">
        <f t="shared" ref="R9:R28" si="3">L9/N9</f>
        <v>2333.1111322731167</v>
      </c>
      <c r="S9" s="46">
        <v>1.2663</v>
      </c>
    </row>
    <row r="10" spans="1:19" x14ac:dyDescent="0.2">
      <c r="B10" s="45">
        <v>45629</v>
      </c>
      <c r="C10" s="44">
        <v>2440</v>
      </c>
      <c r="D10" s="43">
        <v>2450</v>
      </c>
      <c r="E10" s="42">
        <f t="shared" si="0"/>
        <v>2445</v>
      </c>
      <c r="F10" s="44">
        <v>2440</v>
      </c>
      <c r="G10" s="43">
        <v>2450</v>
      </c>
      <c r="H10" s="42">
        <f t="shared" si="1"/>
        <v>2445</v>
      </c>
      <c r="I10" s="44">
        <v>2440</v>
      </c>
      <c r="J10" s="43">
        <v>2450</v>
      </c>
      <c r="K10" s="42">
        <f t="shared" si="2"/>
        <v>2445</v>
      </c>
      <c r="L10" s="50">
        <v>2450</v>
      </c>
      <c r="M10" s="49">
        <v>1.2645999999999999</v>
      </c>
      <c r="N10" s="49">
        <v>1.0508</v>
      </c>
      <c r="O10" s="48">
        <v>149.69</v>
      </c>
      <c r="P10" s="41">
        <f t="shared" ref="P10:P28" si="4">L10/M10</f>
        <v>1937.3715008698402</v>
      </c>
      <c r="Q10" s="41">
        <f t="shared" ref="Q10:Q28" si="5">G10/M10</f>
        <v>1937.3715008698402</v>
      </c>
      <c r="R10" s="47">
        <f t="shared" si="3"/>
        <v>2331.5569090216977</v>
      </c>
      <c r="S10" s="46">
        <v>1.2642</v>
      </c>
    </row>
    <row r="11" spans="1:19" x14ac:dyDescent="0.2">
      <c r="B11" s="45">
        <v>45630</v>
      </c>
      <c r="C11" s="44">
        <v>2440</v>
      </c>
      <c r="D11" s="43">
        <v>2450</v>
      </c>
      <c r="E11" s="42">
        <f t="shared" si="0"/>
        <v>2445</v>
      </c>
      <c r="F11" s="44">
        <v>2440</v>
      </c>
      <c r="G11" s="43">
        <v>2450</v>
      </c>
      <c r="H11" s="42">
        <f t="shared" si="1"/>
        <v>2445</v>
      </c>
      <c r="I11" s="44">
        <v>2440</v>
      </c>
      <c r="J11" s="43">
        <v>2450</v>
      </c>
      <c r="K11" s="42">
        <f t="shared" si="2"/>
        <v>2445</v>
      </c>
      <c r="L11" s="50">
        <v>2450</v>
      </c>
      <c r="M11" s="49">
        <v>1.2665999999999999</v>
      </c>
      <c r="N11" s="49">
        <v>1.0491999999999999</v>
      </c>
      <c r="O11" s="48">
        <v>151.18</v>
      </c>
      <c r="P11" s="41">
        <f t="shared" si="4"/>
        <v>1934.3123322280121</v>
      </c>
      <c r="Q11" s="41">
        <f>G11/M11</f>
        <v>1934.3123322280121</v>
      </c>
      <c r="R11" s="47">
        <f t="shared" si="3"/>
        <v>2335.1124666412506</v>
      </c>
      <c r="S11" s="46">
        <v>1.2662</v>
      </c>
    </row>
    <row r="12" spans="1:19" x14ac:dyDescent="0.2">
      <c r="B12" s="45">
        <v>45631</v>
      </c>
      <c r="C12" s="44">
        <v>2440</v>
      </c>
      <c r="D12" s="43">
        <v>2450</v>
      </c>
      <c r="E12" s="42">
        <f t="shared" si="0"/>
        <v>2445</v>
      </c>
      <c r="F12" s="44">
        <v>2440</v>
      </c>
      <c r="G12" s="43">
        <v>2450</v>
      </c>
      <c r="H12" s="42">
        <f t="shared" si="1"/>
        <v>2445</v>
      </c>
      <c r="I12" s="44">
        <v>2440</v>
      </c>
      <c r="J12" s="43">
        <v>2450</v>
      </c>
      <c r="K12" s="42">
        <f t="shared" si="2"/>
        <v>2445</v>
      </c>
      <c r="L12" s="50">
        <v>2450</v>
      </c>
      <c r="M12" s="49">
        <v>1.2726999999999999</v>
      </c>
      <c r="N12" s="49">
        <v>1.0537000000000001</v>
      </c>
      <c r="O12" s="48">
        <v>150.4</v>
      </c>
      <c r="P12" s="41">
        <f t="shared" si="4"/>
        <v>1925.0412508839477</v>
      </c>
      <c r="Q12" s="41">
        <f t="shared" si="5"/>
        <v>1925.0412508839477</v>
      </c>
      <c r="R12" s="47">
        <f t="shared" si="3"/>
        <v>2325.1399829173388</v>
      </c>
      <c r="S12" s="46">
        <v>1.2723</v>
      </c>
    </row>
    <row r="13" spans="1:19" x14ac:dyDescent="0.2">
      <c r="B13" s="45">
        <v>45632</v>
      </c>
      <c r="C13" s="44">
        <v>2440</v>
      </c>
      <c r="D13" s="43">
        <v>2450</v>
      </c>
      <c r="E13" s="42">
        <f t="shared" si="0"/>
        <v>2445</v>
      </c>
      <c r="F13" s="44">
        <v>2440</v>
      </c>
      <c r="G13" s="43">
        <v>2450</v>
      </c>
      <c r="H13" s="42">
        <f t="shared" si="1"/>
        <v>2445</v>
      </c>
      <c r="I13" s="44">
        <v>2440</v>
      </c>
      <c r="J13" s="43">
        <v>2450</v>
      </c>
      <c r="K13" s="42">
        <f t="shared" si="2"/>
        <v>2445</v>
      </c>
      <c r="L13" s="50">
        <v>2450</v>
      </c>
      <c r="M13" s="49">
        <v>1.2768999999999999</v>
      </c>
      <c r="N13" s="49">
        <v>1.0582</v>
      </c>
      <c r="O13" s="48">
        <v>150.41</v>
      </c>
      <c r="P13" s="41">
        <f t="shared" si="4"/>
        <v>1918.7093742658001</v>
      </c>
      <c r="Q13" s="41">
        <f t="shared" si="5"/>
        <v>1918.7093742658001</v>
      </c>
      <c r="R13" s="47">
        <f t="shared" si="3"/>
        <v>2315.2523152523154</v>
      </c>
      <c r="S13" s="46">
        <v>1.2764</v>
      </c>
    </row>
    <row r="14" spans="1:19" x14ac:dyDescent="0.2">
      <c r="B14" s="45">
        <v>45635</v>
      </c>
      <c r="C14" s="44">
        <v>2440</v>
      </c>
      <c r="D14" s="43">
        <v>2450</v>
      </c>
      <c r="E14" s="42">
        <f t="shared" si="0"/>
        <v>2445</v>
      </c>
      <c r="F14" s="44">
        <v>2440</v>
      </c>
      <c r="G14" s="43">
        <v>2450</v>
      </c>
      <c r="H14" s="42">
        <f t="shared" si="1"/>
        <v>2445</v>
      </c>
      <c r="I14" s="44">
        <v>2440</v>
      </c>
      <c r="J14" s="43">
        <v>2450</v>
      </c>
      <c r="K14" s="42">
        <f t="shared" si="2"/>
        <v>2445</v>
      </c>
      <c r="L14" s="50">
        <v>2450</v>
      </c>
      <c r="M14" s="49">
        <v>1.2759</v>
      </c>
      <c r="N14" s="49">
        <v>1.0566</v>
      </c>
      <c r="O14" s="48">
        <v>150.77000000000001</v>
      </c>
      <c r="P14" s="41">
        <f t="shared" si="4"/>
        <v>1920.2131828513207</v>
      </c>
      <c r="Q14" s="41">
        <f t="shared" si="5"/>
        <v>1920.2131828513207</v>
      </c>
      <c r="R14" s="47">
        <f t="shared" si="3"/>
        <v>2318.7582812795758</v>
      </c>
      <c r="S14" s="46">
        <v>1.2753000000000001</v>
      </c>
    </row>
    <row r="15" spans="1:19" x14ac:dyDescent="0.2">
      <c r="B15" s="45">
        <v>45636</v>
      </c>
      <c r="C15" s="44">
        <v>2440</v>
      </c>
      <c r="D15" s="43">
        <v>2450</v>
      </c>
      <c r="E15" s="42">
        <f t="shared" si="0"/>
        <v>2445</v>
      </c>
      <c r="F15" s="44">
        <v>2440</v>
      </c>
      <c r="G15" s="43">
        <v>2450</v>
      </c>
      <c r="H15" s="42">
        <f t="shared" si="1"/>
        <v>2445</v>
      </c>
      <c r="I15" s="44">
        <v>2440</v>
      </c>
      <c r="J15" s="43">
        <v>2450</v>
      </c>
      <c r="K15" s="42">
        <f t="shared" si="2"/>
        <v>2445</v>
      </c>
      <c r="L15" s="50">
        <v>2450</v>
      </c>
      <c r="M15" s="49">
        <v>1.2755000000000001</v>
      </c>
      <c r="N15" s="49">
        <v>1.0530999999999999</v>
      </c>
      <c r="O15" s="48">
        <v>151.79</v>
      </c>
      <c r="P15" s="41">
        <f t="shared" si="4"/>
        <v>1920.815366522932</v>
      </c>
      <c r="Q15" s="41">
        <f t="shared" si="5"/>
        <v>1920.815366522932</v>
      </c>
      <c r="R15" s="47">
        <f t="shared" si="3"/>
        <v>2326.4647231981771</v>
      </c>
      <c r="S15" s="46">
        <v>1.2749999999999999</v>
      </c>
    </row>
    <row r="16" spans="1:19" x14ac:dyDescent="0.2">
      <c r="B16" s="45">
        <v>45637</v>
      </c>
      <c r="C16" s="44">
        <v>2440</v>
      </c>
      <c r="D16" s="43">
        <v>2450</v>
      </c>
      <c r="E16" s="42">
        <f t="shared" si="0"/>
        <v>2445</v>
      </c>
      <c r="F16" s="44">
        <v>2440</v>
      </c>
      <c r="G16" s="43">
        <v>2450</v>
      </c>
      <c r="H16" s="42">
        <f t="shared" si="1"/>
        <v>2445</v>
      </c>
      <c r="I16" s="44">
        <v>2440</v>
      </c>
      <c r="J16" s="43">
        <v>2450</v>
      </c>
      <c r="K16" s="42">
        <f t="shared" si="2"/>
        <v>2445</v>
      </c>
      <c r="L16" s="50">
        <v>2450</v>
      </c>
      <c r="M16" s="49">
        <v>1.2741</v>
      </c>
      <c r="N16" s="49">
        <v>1.0504</v>
      </c>
      <c r="O16" s="48">
        <v>152.66</v>
      </c>
      <c r="P16" s="41">
        <f t="shared" si="4"/>
        <v>1922.9259869711952</v>
      </c>
      <c r="Q16" s="41">
        <f t="shared" si="5"/>
        <v>1922.9259869711952</v>
      </c>
      <c r="R16" s="47">
        <f t="shared" si="3"/>
        <v>2332.4447829398323</v>
      </c>
      <c r="S16" s="46">
        <v>1.2736000000000001</v>
      </c>
    </row>
    <row r="17" spans="2:19" x14ac:dyDescent="0.2">
      <c r="B17" s="45">
        <v>45638</v>
      </c>
      <c r="C17" s="44">
        <v>2440</v>
      </c>
      <c r="D17" s="43">
        <v>2450</v>
      </c>
      <c r="E17" s="42">
        <f t="shared" si="0"/>
        <v>2445</v>
      </c>
      <c r="F17" s="44">
        <v>2440</v>
      </c>
      <c r="G17" s="43">
        <v>2450</v>
      </c>
      <c r="H17" s="42">
        <f t="shared" si="1"/>
        <v>2445</v>
      </c>
      <c r="I17" s="44">
        <v>2440</v>
      </c>
      <c r="J17" s="43">
        <v>2450</v>
      </c>
      <c r="K17" s="42">
        <f t="shared" si="2"/>
        <v>2445</v>
      </c>
      <c r="L17" s="50">
        <v>2450</v>
      </c>
      <c r="M17" s="49">
        <v>1.2727999999999999</v>
      </c>
      <c r="N17" s="49">
        <v>1.0488999999999999</v>
      </c>
      <c r="O17" s="48">
        <v>152.28</v>
      </c>
      <c r="P17" s="41">
        <f t="shared" si="4"/>
        <v>1924.8900062853552</v>
      </c>
      <c r="Q17" s="41">
        <f t="shared" si="5"/>
        <v>1924.8900062853552</v>
      </c>
      <c r="R17" s="47">
        <f t="shared" si="3"/>
        <v>2335.7803413099437</v>
      </c>
      <c r="S17" s="46">
        <v>1.2722</v>
      </c>
    </row>
    <row r="18" spans="2:19" x14ac:dyDescent="0.2">
      <c r="B18" s="45">
        <v>45639</v>
      </c>
      <c r="C18" s="44">
        <v>2440</v>
      </c>
      <c r="D18" s="43">
        <v>2450</v>
      </c>
      <c r="E18" s="42">
        <f t="shared" si="0"/>
        <v>2445</v>
      </c>
      <c r="F18" s="44">
        <v>2440</v>
      </c>
      <c r="G18" s="43">
        <v>2450</v>
      </c>
      <c r="H18" s="42">
        <f t="shared" si="1"/>
        <v>2445</v>
      </c>
      <c r="I18" s="44">
        <v>2440</v>
      </c>
      <c r="J18" s="43">
        <v>2450</v>
      </c>
      <c r="K18" s="42">
        <f t="shared" si="2"/>
        <v>2445</v>
      </c>
      <c r="L18" s="50">
        <v>2450</v>
      </c>
      <c r="M18" s="49">
        <v>1.2663</v>
      </c>
      <c r="N18" s="49">
        <v>1.0517000000000001</v>
      </c>
      <c r="O18" s="48">
        <v>153.46</v>
      </c>
      <c r="P18" s="41">
        <f t="shared" si="4"/>
        <v>1934.7705914870094</v>
      </c>
      <c r="Q18" s="41">
        <f t="shared" si="5"/>
        <v>1934.7705914870094</v>
      </c>
      <c r="R18" s="47">
        <f t="shared" si="3"/>
        <v>2329.5616620709325</v>
      </c>
      <c r="S18" s="46">
        <v>1.2657</v>
      </c>
    </row>
    <row r="19" spans="2:19" x14ac:dyDescent="0.2">
      <c r="B19" s="45">
        <v>45642</v>
      </c>
      <c r="C19" s="44">
        <v>2440</v>
      </c>
      <c r="D19" s="43">
        <v>2450</v>
      </c>
      <c r="E19" s="42">
        <f t="shared" si="0"/>
        <v>2445</v>
      </c>
      <c r="F19" s="44">
        <v>2440</v>
      </c>
      <c r="G19" s="43">
        <v>2450</v>
      </c>
      <c r="H19" s="42">
        <f t="shared" si="1"/>
        <v>2445</v>
      </c>
      <c r="I19" s="44">
        <v>2440</v>
      </c>
      <c r="J19" s="43">
        <v>2450</v>
      </c>
      <c r="K19" s="42">
        <f t="shared" si="2"/>
        <v>2445</v>
      </c>
      <c r="L19" s="50">
        <v>2450</v>
      </c>
      <c r="M19" s="49">
        <v>1.2652000000000001</v>
      </c>
      <c r="N19" s="49">
        <v>1.0490999999999999</v>
      </c>
      <c r="O19" s="48">
        <v>154.09</v>
      </c>
      <c r="P19" s="41">
        <f t="shared" si="4"/>
        <v>1936.4527347454946</v>
      </c>
      <c r="Q19" s="41">
        <f t="shared" si="5"/>
        <v>1936.4527347454946</v>
      </c>
      <c r="R19" s="47">
        <f t="shared" si="3"/>
        <v>2335.335049089696</v>
      </c>
      <c r="S19" s="46">
        <v>1.2645999999999999</v>
      </c>
    </row>
    <row r="20" spans="2:19" x14ac:dyDescent="0.2">
      <c r="B20" s="45">
        <v>45643</v>
      </c>
      <c r="C20" s="44">
        <v>2440</v>
      </c>
      <c r="D20" s="43">
        <v>2450</v>
      </c>
      <c r="E20" s="42">
        <f t="shared" si="0"/>
        <v>2445</v>
      </c>
      <c r="F20" s="44">
        <v>2440</v>
      </c>
      <c r="G20" s="43">
        <v>2450</v>
      </c>
      <c r="H20" s="42">
        <f t="shared" si="1"/>
        <v>2445</v>
      </c>
      <c r="I20" s="44">
        <v>2440</v>
      </c>
      <c r="J20" s="43">
        <v>2450</v>
      </c>
      <c r="K20" s="42">
        <f t="shared" si="2"/>
        <v>2445</v>
      </c>
      <c r="L20" s="50">
        <v>2450</v>
      </c>
      <c r="M20" s="49">
        <v>1.2706999999999999</v>
      </c>
      <c r="N20" s="49">
        <v>1.0502</v>
      </c>
      <c r="O20" s="48">
        <v>153.83000000000001</v>
      </c>
      <c r="P20" s="41">
        <f t="shared" si="4"/>
        <v>1928.0711418902968</v>
      </c>
      <c r="Q20" s="41">
        <f t="shared" si="5"/>
        <v>1928.0711418902968</v>
      </c>
      <c r="R20" s="47">
        <f t="shared" si="3"/>
        <v>2332.8889735288517</v>
      </c>
      <c r="S20" s="46">
        <v>1.27</v>
      </c>
    </row>
    <row r="21" spans="2:19" x14ac:dyDescent="0.2">
      <c r="B21" s="45">
        <v>45644</v>
      </c>
      <c r="C21" s="44">
        <v>2440</v>
      </c>
      <c r="D21" s="43">
        <v>2450</v>
      </c>
      <c r="E21" s="42">
        <f t="shared" si="0"/>
        <v>2445</v>
      </c>
      <c r="F21" s="44">
        <v>2440</v>
      </c>
      <c r="G21" s="43">
        <v>2450</v>
      </c>
      <c r="H21" s="42">
        <f t="shared" si="1"/>
        <v>2445</v>
      </c>
      <c r="I21" s="44">
        <v>2440</v>
      </c>
      <c r="J21" s="43">
        <v>2450</v>
      </c>
      <c r="K21" s="42">
        <f t="shared" si="2"/>
        <v>2445</v>
      </c>
      <c r="L21" s="50">
        <v>2450</v>
      </c>
      <c r="M21" s="49">
        <v>1.2707999999999999</v>
      </c>
      <c r="N21" s="49">
        <v>1.0490999999999999</v>
      </c>
      <c r="O21" s="48">
        <v>153.83000000000001</v>
      </c>
      <c r="P21" s="41">
        <f t="shared" si="4"/>
        <v>1927.919420837268</v>
      </c>
      <c r="Q21" s="41">
        <f t="shared" si="5"/>
        <v>1927.919420837268</v>
      </c>
      <c r="R21" s="47">
        <f t="shared" si="3"/>
        <v>2335.335049089696</v>
      </c>
      <c r="S21" s="46">
        <v>1.2701</v>
      </c>
    </row>
    <row r="22" spans="2:19" x14ac:dyDescent="0.2">
      <c r="B22" s="45">
        <v>45645</v>
      </c>
      <c r="C22" s="44">
        <v>2440</v>
      </c>
      <c r="D22" s="43">
        <v>2450</v>
      </c>
      <c r="E22" s="42">
        <f t="shared" si="0"/>
        <v>2445</v>
      </c>
      <c r="F22" s="44">
        <v>2440</v>
      </c>
      <c r="G22" s="43">
        <v>2450</v>
      </c>
      <c r="H22" s="42">
        <f t="shared" si="1"/>
        <v>2445</v>
      </c>
      <c r="I22" s="44">
        <v>2440</v>
      </c>
      <c r="J22" s="43">
        <v>2450</v>
      </c>
      <c r="K22" s="42">
        <f t="shared" si="2"/>
        <v>2445</v>
      </c>
      <c r="L22" s="50">
        <v>2450</v>
      </c>
      <c r="M22" s="49">
        <v>1.2615000000000001</v>
      </c>
      <c r="N22" s="49">
        <v>1.0394000000000001</v>
      </c>
      <c r="O22" s="48">
        <v>156.94999999999999</v>
      </c>
      <c r="P22" s="41">
        <f t="shared" si="4"/>
        <v>1942.1323820848195</v>
      </c>
      <c r="Q22" s="41">
        <f t="shared" si="5"/>
        <v>1942.1323820848195</v>
      </c>
      <c r="R22" s="47">
        <f t="shared" si="3"/>
        <v>2357.1291129497786</v>
      </c>
      <c r="S22" s="46">
        <v>1.2607999999999999</v>
      </c>
    </row>
    <row r="23" spans="2:19" x14ac:dyDescent="0.2">
      <c r="B23" s="45">
        <v>45646</v>
      </c>
      <c r="C23" s="44">
        <v>2440</v>
      </c>
      <c r="D23" s="43">
        <v>2450</v>
      </c>
      <c r="E23" s="42">
        <f t="shared" si="0"/>
        <v>2445</v>
      </c>
      <c r="F23" s="44">
        <v>2440</v>
      </c>
      <c r="G23" s="43">
        <v>2450</v>
      </c>
      <c r="H23" s="42">
        <f t="shared" si="1"/>
        <v>2445</v>
      </c>
      <c r="I23" s="44">
        <v>2440</v>
      </c>
      <c r="J23" s="43">
        <v>2450</v>
      </c>
      <c r="K23" s="42">
        <f t="shared" si="2"/>
        <v>2445</v>
      </c>
      <c r="L23" s="50">
        <v>2450</v>
      </c>
      <c r="M23" s="49">
        <v>1.2507999999999999</v>
      </c>
      <c r="N23" s="49">
        <v>1.0389999999999999</v>
      </c>
      <c r="O23" s="48">
        <v>156.74</v>
      </c>
      <c r="P23" s="41">
        <f t="shared" si="4"/>
        <v>1958.7464023025266</v>
      </c>
      <c r="Q23" s="41">
        <f t="shared" si="5"/>
        <v>1958.7464023025266</v>
      </c>
      <c r="R23" s="47">
        <f t="shared" si="3"/>
        <v>2358.0365736284889</v>
      </c>
      <c r="S23" s="46">
        <v>1.25</v>
      </c>
    </row>
    <row r="24" spans="2:19" x14ac:dyDescent="0.2">
      <c r="B24" s="45">
        <v>45649</v>
      </c>
      <c r="C24" s="44">
        <v>2440</v>
      </c>
      <c r="D24" s="43">
        <v>2450</v>
      </c>
      <c r="E24" s="42">
        <f t="shared" si="0"/>
        <v>2445</v>
      </c>
      <c r="F24" s="44">
        <v>2440</v>
      </c>
      <c r="G24" s="43">
        <v>2450</v>
      </c>
      <c r="H24" s="42">
        <f t="shared" si="1"/>
        <v>2445</v>
      </c>
      <c r="I24" s="44">
        <v>2440</v>
      </c>
      <c r="J24" s="43">
        <v>2450</v>
      </c>
      <c r="K24" s="42">
        <f t="shared" si="2"/>
        <v>2445</v>
      </c>
      <c r="L24" s="50">
        <v>2450</v>
      </c>
      <c r="M24" s="49">
        <v>1.2524999999999999</v>
      </c>
      <c r="N24" s="49">
        <v>1.0396000000000001</v>
      </c>
      <c r="O24" s="48">
        <v>157.15</v>
      </c>
      <c r="P24" s="41">
        <f t="shared" si="4"/>
        <v>1956.0878243512975</v>
      </c>
      <c r="Q24" s="41">
        <f t="shared" si="5"/>
        <v>1956.0878243512975</v>
      </c>
      <c r="R24" s="47">
        <f t="shared" si="3"/>
        <v>2356.6756444786456</v>
      </c>
      <c r="S24" s="46">
        <v>1.2517</v>
      </c>
    </row>
    <row r="25" spans="2:19" x14ac:dyDescent="0.2">
      <c r="B25" s="45">
        <v>45650</v>
      </c>
      <c r="C25" s="44">
        <v>2440</v>
      </c>
      <c r="D25" s="43">
        <v>2450</v>
      </c>
      <c r="E25" s="42">
        <f t="shared" si="0"/>
        <v>2445</v>
      </c>
      <c r="F25" s="44">
        <v>2440</v>
      </c>
      <c r="G25" s="43">
        <v>2450</v>
      </c>
      <c r="H25" s="42">
        <f t="shared" si="1"/>
        <v>2445</v>
      </c>
      <c r="I25" s="44">
        <v>2440</v>
      </c>
      <c r="J25" s="43">
        <v>2450</v>
      </c>
      <c r="K25" s="42">
        <f t="shared" si="2"/>
        <v>2445</v>
      </c>
      <c r="L25" s="50">
        <v>2450</v>
      </c>
      <c r="M25" s="49">
        <v>1.2549999999999999</v>
      </c>
      <c r="N25" s="49">
        <v>1.0391999999999999</v>
      </c>
      <c r="O25" s="48">
        <v>157.16999999999999</v>
      </c>
      <c r="P25" s="41">
        <f t="shared" si="4"/>
        <v>1952.1912350597611</v>
      </c>
      <c r="Q25" s="41">
        <f t="shared" si="5"/>
        <v>1952.1912350597611</v>
      </c>
      <c r="R25" s="47">
        <f t="shared" si="3"/>
        <v>2357.5827559661279</v>
      </c>
      <c r="S25" s="46">
        <v>1.2542</v>
      </c>
    </row>
    <row r="26" spans="2:19" x14ac:dyDescent="0.2">
      <c r="B26" s="45">
        <v>45653</v>
      </c>
      <c r="C26" s="44">
        <v>2440</v>
      </c>
      <c r="D26" s="43">
        <v>2450</v>
      </c>
      <c r="E26" s="42">
        <f t="shared" si="0"/>
        <v>2445</v>
      </c>
      <c r="F26" s="44">
        <v>2440</v>
      </c>
      <c r="G26" s="43">
        <v>2450</v>
      </c>
      <c r="H26" s="42">
        <f t="shared" si="1"/>
        <v>2445</v>
      </c>
      <c r="I26" s="44">
        <v>2440</v>
      </c>
      <c r="J26" s="43">
        <v>2450</v>
      </c>
      <c r="K26" s="42">
        <f t="shared" si="2"/>
        <v>2445</v>
      </c>
      <c r="L26" s="50">
        <v>2450</v>
      </c>
      <c r="M26" s="49">
        <v>1.2555000000000001</v>
      </c>
      <c r="N26" s="49">
        <v>1.0432999999999999</v>
      </c>
      <c r="O26" s="48">
        <v>157.80000000000001</v>
      </c>
      <c r="P26" s="41">
        <f t="shared" si="4"/>
        <v>1951.4137793707685</v>
      </c>
      <c r="Q26" s="41">
        <f t="shared" si="5"/>
        <v>1951.4137793707685</v>
      </c>
      <c r="R26" s="47">
        <f t="shared" si="3"/>
        <v>2348.3178376305955</v>
      </c>
      <c r="S26" s="46">
        <v>1.2545999999999999</v>
      </c>
    </row>
    <row r="27" spans="2:19" x14ac:dyDescent="0.2">
      <c r="B27" s="45">
        <v>45656</v>
      </c>
      <c r="C27" s="44">
        <v>2440</v>
      </c>
      <c r="D27" s="43">
        <v>2450</v>
      </c>
      <c r="E27" s="42">
        <f t="shared" si="0"/>
        <v>2445</v>
      </c>
      <c r="F27" s="44">
        <v>2440</v>
      </c>
      <c r="G27" s="43">
        <v>2450</v>
      </c>
      <c r="H27" s="42">
        <f t="shared" si="1"/>
        <v>2445</v>
      </c>
      <c r="I27" s="44">
        <v>2440</v>
      </c>
      <c r="J27" s="43">
        <v>2450</v>
      </c>
      <c r="K27" s="42">
        <f t="shared" si="2"/>
        <v>2445</v>
      </c>
      <c r="L27" s="50">
        <v>2450</v>
      </c>
      <c r="M27" s="49">
        <v>1.2597</v>
      </c>
      <c r="N27" s="49">
        <v>1.0449999999999999</v>
      </c>
      <c r="O27" s="48">
        <v>157.56</v>
      </c>
      <c r="P27" s="41">
        <f t="shared" si="4"/>
        <v>1944.9075176629356</v>
      </c>
      <c r="Q27" s="41">
        <f t="shared" si="5"/>
        <v>1944.9075176629356</v>
      </c>
      <c r="R27" s="47">
        <f t="shared" si="3"/>
        <v>2344.4976076555026</v>
      </c>
      <c r="S27" s="46">
        <v>1.2587999999999999</v>
      </c>
    </row>
    <row r="28" spans="2:19" x14ac:dyDescent="0.2">
      <c r="B28" s="45">
        <v>45657</v>
      </c>
      <c r="C28" s="44">
        <v>2440</v>
      </c>
      <c r="D28" s="43">
        <v>2450</v>
      </c>
      <c r="E28" s="42">
        <f t="shared" si="0"/>
        <v>2445</v>
      </c>
      <c r="F28" s="44">
        <v>2440</v>
      </c>
      <c r="G28" s="43">
        <v>2450</v>
      </c>
      <c r="H28" s="42">
        <f t="shared" si="1"/>
        <v>2445</v>
      </c>
      <c r="I28" s="44">
        <v>2440</v>
      </c>
      <c r="J28" s="43">
        <v>2450</v>
      </c>
      <c r="K28" s="42">
        <f t="shared" si="2"/>
        <v>2445</v>
      </c>
      <c r="L28" s="50">
        <v>2450</v>
      </c>
      <c r="M28" s="49">
        <v>1.2532000000000001</v>
      </c>
      <c r="N28" s="49">
        <v>1.0392999999999999</v>
      </c>
      <c r="O28" s="48">
        <v>156.9</v>
      </c>
      <c r="P28" s="41">
        <f t="shared" si="4"/>
        <v>1954.9952122566228</v>
      </c>
      <c r="Q28" s="41">
        <f t="shared" si="5"/>
        <v>1954.9952122566228</v>
      </c>
      <c r="R28" s="47">
        <f t="shared" si="3"/>
        <v>2357.3559126335035</v>
      </c>
      <c r="S28" s="46">
        <v>1.2523</v>
      </c>
    </row>
    <row r="29" spans="2:19" x14ac:dyDescent="0.2">
      <c r="B29" s="40" t="s">
        <v>11</v>
      </c>
      <c r="C29" s="39">
        <f>ROUND(AVERAGE(C9:C28),2)</f>
        <v>2440</v>
      </c>
      <c r="D29" s="38">
        <f>ROUND(AVERAGE(D9:D28),2)</f>
        <v>2450</v>
      </c>
      <c r="E29" s="37">
        <f>ROUND(AVERAGE(C29:D29),2)</f>
        <v>2445</v>
      </c>
      <c r="F29" s="39">
        <f>ROUND(AVERAGE(F9:F28),2)</f>
        <v>2440</v>
      </c>
      <c r="G29" s="38">
        <f>ROUND(AVERAGE(G9:G28),2)</f>
        <v>2450</v>
      </c>
      <c r="H29" s="37">
        <f>ROUND(AVERAGE(F29:G29),2)</f>
        <v>2445</v>
      </c>
      <c r="I29" s="39">
        <f>ROUND(AVERAGE(I9:I28),2)</f>
        <v>2440</v>
      </c>
      <c r="J29" s="38">
        <f>ROUND(AVERAGE(J9:J28),2)</f>
        <v>2450</v>
      </c>
      <c r="K29" s="37">
        <f>ROUND(AVERAGE(I29:J29),2)</f>
        <v>2445</v>
      </c>
      <c r="L29" s="36">
        <f>ROUND(AVERAGE(L9:L28),2)</f>
        <v>2450</v>
      </c>
      <c r="M29" s="35">
        <f>ROUND(AVERAGE(M9:M28),4)</f>
        <v>1.2653000000000001</v>
      </c>
      <c r="N29" s="34">
        <f>ROUND(AVERAGE(N9:N28),4)</f>
        <v>1.0478000000000001</v>
      </c>
      <c r="O29" s="167">
        <f>ROUND(AVERAGE(O9:O28),2)</f>
        <v>153.74</v>
      </c>
      <c r="P29" s="33">
        <f>AVERAGE(P9:P28)</f>
        <v>1936.3139787577609</v>
      </c>
      <c r="Q29" s="33">
        <f>AVERAGE(Q9:Q28)</f>
        <v>1936.3139787577609</v>
      </c>
      <c r="R29" s="33">
        <f>AVERAGE(R9:R28)</f>
        <v>2338.3168556777528</v>
      </c>
      <c r="S29" s="32">
        <f>AVERAGE(S9:S28)</f>
        <v>1.264715</v>
      </c>
    </row>
    <row r="30" spans="2:19" x14ac:dyDescent="0.2">
      <c r="B30" s="31" t="s">
        <v>12</v>
      </c>
      <c r="C30" s="30">
        <f t="shared" ref="C30:S30" si="6">MAX(C9:C28)</f>
        <v>2440</v>
      </c>
      <c r="D30" s="29">
        <f t="shared" si="6"/>
        <v>2450</v>
      </c>
      <c r="E30" s="28">
        <f t="shared" si="6"/>
        <v>2445</v>
      </c>
      <c r="F30" s="30">
        <f t="shared" si="6"/>
        <v>2440</v>
      </c>
      <c r="G30" s="29">
        <f t="shared" si="6"/>
        <v>2450</v>
      </c>
      <c r="H30" s="28">
        <f t="shared" si="6"/>
        <v>2445</v>
      </c>
      <c r="I30" s="30">
        <f t="shared" si="6"/>
        <v>2440</v>
      </c>
      <c r="J30" s="29">
        <f t="shared" si="6"/>
        <v>2450</v>
      </c>
      <c r="K30" s="28">
        <f t="shared" si="6"/>
        <v>2445</v>
      </c>
      <c r="L30" s="27">
        <f t="shared" si="6"/>
        <v>2450</v>
      </c>
      <c r="M30" s="26">
        <f t="shared" si="6"/>
        <v>1.2768999999999999</v>
      </c>
      <c r="N30" s="25">
        <f t="shared" si="6"/>
        <v>1.0582</v>
      </c>
      <c r="O30" s="24">
        <f t="shared" si="6"/>
        <v>157.80000000000001</v>
      </c>
      <c r="P30" s="23">
        <f t="shared" si="6"/>
        <v>1958.7464023025266</v>
      </c>
      <c r="Q30" s="23">
        <f t="shared" si="6"/>
        <v>1958.7464023025266</v>
      </c>
      <c r="R30" s="23">
        <f t="shared" si="6"/>
        <v>2358.0365736284889</v>
      </c>
      <c r="S30" s="22">
        <f t="shared" si="6"/>
        <v>1.2764</v>
      </c>
    </row>
    <row r="31" spans="2:19" ht="13.5" thickBot="1" x14ac:dyDescent="0.25">
      <c r="B31" s="21" t="s">
        <v>13</v>
      </c>
      <c r="C31" s="20">
        <f t="shared" ref="C31:S31" si="7">MIN(C9:C28)</f>
        <v>2440</v>
      </c>
      <c r="D31" s="19">
        <f t="shared" si="7"/>
        <v>2450</v>
      </c>
      <c r="E31" s="18">
        <f t="shared" si="7"/>
        <v>2445</v>
      </c>
      <c r="F31" s="20">
        <f t="shared" si="7"/>
        <v>2440</v>
      </c>
      <c r="G31" s="19">
        <f t="shared" si="7"/>
        <v>2450</v>
      </c>
      <c r="H31" s="18">
        <f t="shared" si="7"/>
        <v>2445</v>
      </c>
      <c r="I31" s="20">
        <f t="shared" si="7"/>
        <v>2440</v>
      </c>
      <c r="J31" s="19">
        <f t="shared" si="7"/>
        <v>2450</v>
      </c>
      <c r="K31" s="18">
        <f t="shared" si="7"/>
        <v>2445</v>
      </c>
      <c r="L31" s="17">
        <f t="shared" si="7"/>
        <v>2450</v>
      </c>
      <c r="M31" s="16">
        <f t="shared" si="7"/>
        <v>1.2507999999999999</v>
      </c>
      <c r="N31" s="15">
        <f t="shared" si="7"/>
        <v>1.0389999999999999</v>
      </c>
      <c r="O31" s="14">
        <f t="shared" si="7"/>
        <v>149.69</v>
      </c>
      <c r="P31" s="13">
        <f t="shared" si="7"/>
        <v>1918.7093742658001</v>
      </c>
      <c r="Q31" s="13">
        <f t="shared" si="7"/>
        <v>1918.7093742658001</v>
      </c>
      <c r="R31" s="13">
        <f t="shared" si="7"/>
        <v>2315.2523152523154</v>
      </c>
      <c r="S31" s="12">
        <f t="shared" si="7"/>
        <v>1.25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 activeCell="V9" sqref="V9:W28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45628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45628</v>
      </c>
      <c r="C9" s="44">
        <v>2564</v>
      </c>
      <c r="D9" s="43">
        <v>2564.5</v>
      </c>
      <c r="E9" s="42">
        <f t="shared" ref="E9:E28" si="0">AVERAGE(C9:D9)</f>
        <v>2564.25</v>
      </c>
      <c r="F9" s="44">
        <v>2585</v>
      </c>
      <c r="G9" s="43">
        <v>2587</v>
      </c>
      <c r="H9" s="42">
        <f t="shared" ref="H9:H28" si="1">AVERAGE(F9:G9)</f>
        <v>2586</v>
      </c>
      <c r="I9" s="44">
        <v>2620</v>
      </c>
      <c r="J9" s="43">
        <v>2625</v>
      </c>
      <c r="K9" s="42">
        <f t="shared" ref="K9:K28" si="2">AVERAGE(I9:J9)</f>
        <v>2622.5</v>
      </c>
      <c r="L9" s="44">
        <v>2638</v>
      </c>
      <c r="M9" s="43">
        <v>2643</v>
      </c>
      <c r="N9" s="42">
        <f t="shared" ref="N9:N28" si="3">AVERAGE(L9:M9)</f>
        <v>2640.5</v>
      </c>
      <c r="O9" s="44">
        <v>2650</v>
      </c>
      <c r="P9" s="43">
        <v>2655</v>
      </c>
      <c r="Q9" s="42">
        <f t="shared" ref="Q9:Q28" si="4">AVERAGE(O9:P9)</f>
        <v>2652.5</v>
      </c>
      <c r="R9" s="50">
        <v>2564.5</v>
      </c>
      <c r="S9" s="49">
        <v>1.2665999999999999</v>
      </c>
      <c r="T9" s="51">
        <v>1.0501</v>
      </c>
      <c r="U9" s="48">
        <v>150.13999999999999</v>
      </c>
      <c r="V9" s="41">
        <f>R9/S9</f>
        <v>2024.7118269382599</v>
      </c>
      <c r="W9" s="41">
        <f>G9/S9</f>
        <v>2042.475919785252</v>
      </c>
      <c r="X9" s="47">
        <f t="shared" ref="X9:X28" si="5">R9/T9</f>
        <v>2442.1483668222072</v>
      </c>
      <c r="Y9" s="46">
        <v>1.2663</v>
      </c>
    </row>
    <row r="10" spans="1:25" x14ac:dyDescent="0.2">
      <c r="B10" s="45">
        <v>45629</v>
      </c>
      <c r="C10" s="44">
        <v>2576.5</v>
      </c>
      <c r="D10" s="43">
        <v>2577</v>
      </c>
      <c r="E10" s="42">
        <f t="shared" si="0"/>
        <v>2576.75</v>
      </c>
      <c r="F10" s="44">
        <v>2601</v>
      </c>
      <c r="G10" s="43">
        <v>2601.5</v>
      </c>
      <c r="H10" s="42">
        <f t="shared" si="1"/>
        <v>2601.25</v>
      </c>
      <c r="I10" s="44">
        <v>2638</v>
      </c>
      <c r="J10" s="43">
        <v>2643</v>
      </c>
      <c r="K10" s="42">
        <f t="shared" si="2"/>
        <v>2640.5</v>
      </c>
      <c r="L10" s="44">
        <v>2658</v>
      </c>
      <c r="M10" s="43">
        <v>2663</v>
      </c>
      <c r="N10" s="42">
        <f t="shared" si="3"/>
        <v>2660.5</v>
      </c>
      <c r="O10" s="44">
        <v>2673</v>
      </c>
      <c r="P10" s="43">
        <v>2678</v>
      </c>
      <c r="Q10" s="42">
        <f t="shared" si="4"/>
        <v>2675.5</v>
      </c>
      <c r="R10" s="50">
        <v>2577</v>
      </c>
      <c r="S10" s="49">
        <v>1.2645999999999999</v>
      </c>
      <c r="T10" s="49">
        <v>1.0508</v>
      </c>
      <c r="U10" s="48">
        <v>149.69</v>
      </c>
      <c r="V10" s="41">
        <f t="shared" ref="V10:V28" si="6">R10/S10</f>
        <v>2037.7985133639097</v>
      </c>
      <c r="W10" s="41">
        <f t="shared" ref="W10:W28" si="7">G10/S10</f>
        <v>2057.1722283726081</v>
      </c>
      <c r="X10" s="47">
        <f t="shared" si="5"/>
        <v>2452.4172059383327</v>
      </c>
      <c r="Y10" s="46">
        <v>1.2642</v>
      </c>
    </row>
    <row r="11" spans="1:25" x14ac:dyDescent="0.2">
      <c r="B11" s="45">
        <v>45630</v>
      </c>
      <c r="C11" s="44">
        <v>2582.5</v>
      </c>
      <c r="D11" s="43">
        <v>2583</v>
      </c>
      <c r="E11" s="42">
        <f t="shared" si="0"/>
        <v>2582.75</v>
      </c>
      <c r="F11" s="44">
        <v>2614</v>
      </c>
      <c r="G11" s="43">
        <v>2615</v>
      </c>
      <c r="H11" s="42">
        <f t="shared" si="1"/>
        <v>2614.5</v>
      </c>
      <c r="I11" s="44">
        <v>2643</v>
      </c>
      <c r="J11" s="43">
        <v>2648</v>
      </c>
      <c r="K11" s="42">
        <f t="shared" si="2"/>
        <v>2645.5</v>
      </c>
      <c r="L11" s="44">
        <v>2663</v>
      </c>
      <c r="M11" s="43">
        <v>2668</v>
      </c>
      <c r="N11" s="42">
        <f t="shared" si="3"/>
        <v>2665.5</v>
      </c>
      <c r="O11" s="44">
        <v>2678</v>
      </c>
      <c r="P11" s="43">
        <v>2683</v>
      </c>
      <c r="Q11" s="42">
        <f t="shared" si="4"/>
        <v>2680.5</v>
      </c>
      <c r="R11" s="50">
        <v>2583</v>
      </c>
      <c r="S11" s="49">
        <v>1.2665999999999999</v>
      </c>
      <c r="T11" s="49">
        <v>1.0491999999999999</v>
      </c>
      <c r="U11" s="48">
        <v>151.18</v>
      </c>
      <c r="V11" s="41">
        <f t="shared" si="6"/>
        <v>2039.3178588346757</v>
      </c>
      <c r="W11" s="41">
        <f t="shared" si="7"/>
        <v>2064.5823464392865</v>
      </c>
      <c r="X11" s="47">
        <f t="shared" si="5"/>
        <v>2461.8757148303471</v>
      </c>
      <c r="Y11" s="46">
        <v>1.2662</v>
      </c>
    </row>
    <row r="12" spans="1:25" x14ac:dyDescent="0.2">
      <c r="B12" s="45">
        <v>45631</v>
      </c>
      <c r="C12" s="44">
        <v>2620</v>
      </c>
      <c r="D12" s="43">
        <v>2620.5</v>
      </c>
      <c r="E12" s="42">
        <f t="shared" si="0"/>
        <v>2620.25</v>
      </c>
      <c r="F12" s="44">
        <v>2643.5</v>
      </c>
      <c r="G12" s="43">
        <v>2644</v>
      </c>
      <c r="H12" s="42">
        <f t="shared" si="1"/>
        <v>2643.75</v>
      </c>
      <c r="I12" s="44">
        <v>2678</v>
      </c>
      <c r="J12" s="43">
        <v>2683</v>
      </c>
      <c r="K12" s="42">
        <f t="shared" si="2"/>
        <v>2680.5</v>
      </c>
      <c r="L12" s="44">
        <v>2695</v>
      </c>
      <c r="M12" s="43">
        <v>2700</v>
      </c>
      <c r="N12" s="42">
        <f t="shared" si="3"/>
        <v>2697.5</v>
      </c>
      <c r="O12" s="44">
        <v>2710</v>
      </c>
      <c r="P12" s="43">
        <v>2715</v>
      </c>
      <c r="Q12" s="42">
        <f t="shared" si="4"/>
        <v>2712.5</v>
      </c>
      <c r="R12" s="50">
        <v>2620.5</v>
      </c>
      <c r="S12" s="49">
        <v>1.2726999999999999</v>
      </c>
      <c r="T12" s="49">
        <v>1.0537000000000001</v>
      </c>
      <c r="U12" s="48">
        <v>150.4</v>
      </c>
      <c r="V12" s="41">
        <f t="shared" si="6"/>
        <v>2059.0084073230141</v>
      </c>
      <c r="W12" s="41">
        <f t="shared" si="7"/>
        <v>2077.4730887090441</v>
      </c>
      <c r="X12" s="47">
        <f t="shared" si="5"/>
        <v>2486.950744993831</v>
      </c>
      <c r="Y12" s="46">
        <v>1.2723</v>
      </c>
    </row>
    <row r="13" spans="1:25" x14ac:dyDescent="0.2">
      <c r="B13" s="45">
        <v>45632</v>
      </c>
      <c r="C13" s="44">
        <v>2554</v>
      </c>
      <c r="D13" s="43">
        <v>2555</v>
      </c>
      <c r="E13" s="42">
        <f t="shared" si="0"/>
        <v>2554.5</v>
      </c>
      <c r="F13" s="44">
        <v>2592</v>
      </c>
      <c r="G13" s="43">
        <v>2592.5</v>
      </c>
      <c r="H13" s="42">
        <f t="shared" si="1"/>
        <v>2592.25</v>
      </c>
      <c r="I13" s="44">
        <v>2627</v>
      </c>
      <c r="J13" s="43">
        <v>2632</v>
      </c>
      <c r="K13" s="42">
        <f t="shared" si="2"/>
        <v>2629.5</v>
      </c>
      <c r="L13" s="44">
        <v>2647</v>
      </c>
      <c r="M13" s="43">
        <v>2652</v>
      </c>
      <c r="N13" s="42">
        <f t="shared" si="3"/>
        <v>2649.5</v>
      </c>
      <c r="O13" s="44">
        <v>2662</v>
      </c>
      <c r="P13" s="43">
        <v>2667</v>
      </c>
      <c r="Q13" s="42">
        <f t="shared" si="4"/>
        <v>2664.5</v>
      </c>
      <c r="R13" s="50">
        <v>2555</v>
      </c>
      <c r="S13" s="49">
        <v>1.2768999999999999</v>
      </c>
      <c r="T13" s="49">
        <v>1.0582</v>
      </c>
      <c r="U13" s="48">
        <v>150.41</v>
      </c>
      <c r="V13" s="41">
        <f t="shared" si="6"/>
        <v>2000.9397760200486</v>
      </c>
      <c r="W13" s="41">
        <f t="shared" si="7"/>
        <v>2030.307776646566</v>
      </c>
      <c r="X13" s="47">
        <f t="shared" si="5"/>
        <v>2414.4774144774142</v>
      </c>
      <c r="Y13" s="46">
        <v>1.2764</v>
      </c>
    </row>
    <row r="14" spans="1:25" x14ac:dyDescent="0.2">
      <c r="B14" s="45">
        <v>45635</v>
      </c>
      <c r="C14" s="44">
        <v>2555.5</v>
      </c>
      <c r="D14" s="43">
        <v>2556</v>
      </c>
      <c r="E14" s="42">
        <f t="shared" si="0"/>
        <v>2555.75</v>
      </c>
      <c r="F14" s="44">
        <v>2596</v>
      </c>
      <c r="G14" s="43">
        <v>2596.5</v>
      </c>
      <c r="H14" s="42">
        <f t="shared" si="1"/>
        <v>2596.25</v>
      </c>
      <c r="I14" s="44">
        <v>2630</v>
      </c>
      <c r="J14" s="43">
        <v>2635</v>
      </c>
      <c r="K14" s="42">
        <f t="shared" si="2"/>
        <v>2632.5</v>
      </c>
      <c r="L14" s="44">
        <v>2655</v>
      </c>
      <c r="M14" s="43">
        <v>2660</v>
      </c>
      <c r="N14" s="42">
        <f t="shared" si="3"/>
        <v>2657.5</v>
      </c>
      <c r="O14" s="44">
        <v>2675</v>
      </c>
      <c r="P14" s="43">
        <v>2680</v>
      </c>
      <c r="Q14" s="42">
        <f t="shared" si="4"/>
        <v>2677.5</v>
      </c>
      <c r="R14" s="50">
        <v>2556</v>
      </c>
      <c r="S14" s="49">
        <v>1.2759</v>
      </c>
      <c r="T14" s="49">
        <v>1.0566</v>
      </c>
      <c r="U14" s="48">
        <v>150.77000000000001</v>
      </c>
      <c r="V14" s="41">
        <f t="shared" si="6"/>
        <v>2003.291794027745</v>
      </c>
      <c r="W14" s="41">
        <f>G14/S14</f>
        <v>2035.0340935810016</v>
      </c>
      <c r="X14" s="47">
        <f t="shared" si="5"/>
        <v>2419.0800681431006</v>
      </c>
      <c r="Y14" s="46">
        <v>1.2753000000000001</v>
      </c>
    </row>
    <row r="15" spans="1:25" x14ac:dyDescent="0.2">
      <c r="B15" s="45">
        <v>45636</v>
      </c>
      <c r="C15" s="44">
        <v>2552</v>
      </c>
      <c r="D15" s="43">
        <v>2553</v>
      </c>
      <c r="E15" s="42">
        <f t="shared" si="0"/>
        <v>2552.5</v>
      </c>
      <c r="F15" s="44">
        <v>2585</v>
      </c>
      <c r="G15" s="43">
        <v>2587</v>
      </c>
      <c r="H15" s="42">
        <f t="shared" si="1"/>
        <v>2586</v>
      </c>
      <c r="I15" s="44">
        <v>2620</v>
      </c>
      <c r="J15" s="43">
        <v>2625</v>
      </c>
      <c r="K15" s="42">
        <f t="shared" si="2"/>
        <v>2622.5</v>
      </c>
      <c r="L15" s="44">
        <v>2655</v>
      </c>
      <c r="M15" s="43">
        <v>2660</v>
      </c>
      <c r="N15" s="42">
        <f t="shared" si="3"/>
        <v>2657.5</v>
      </c>
      <c r="O15" s="44">
        <v>2675</v>
      </c>
      <c r="P15" s="43">
        <v>2680</v>
      </c>
      <c r="Q15" s="42">
        <f t="shared" si="4"/>
        <v>2677.5</v>
      </c>
      <c r="R15" s="50">
        <v>2553</v>
      </c>
      <c r="S15" s="49">
        <v>1.2755000000000001</v>
      </c>
      <c r="T15" s="49">
        <v>1.0530999999999999</v>
      </c>
      <c r="U15" s="48">
        <v>151.79</v>
      </c>
      <c r="V15" s="41">
        <f>R15/S15</f>
        <v>2001.5680125441002</v>
      </c>
      <c r="W15" s="41">
        <f t="shared" si="7"/>
        <v>2028.2242257938062</v>
      </c>
      <c r="X15" s="47">
        <f t="shared" si="5"/>
        <v>2424.2711993163043</v>
      </c>
      <c r="Y15" s="46">
        <v>1.2749999999999999</v>
      </c>
    </row>
    <row r="16" spans="1:25" x14ac:dyDescent="0.2">
      <c r="B16" s="45">
        <v>45637</v>
      </c>
      <c r="C16" s="44">
        <v>2555</v>
      </c>
      <c r="D16" s="43">
        <v>2556</v>
      </c>
      <c r="E16" s="42">
        <f t="shared" si="0"/>
        <v>2555.5</v>
      </c>
      <c r="F16" s="44">
        <v>2594</v>
      </c>
      <c r="G16" s="43">
        <v>2595</v>
      </c>
      <c r="H16" s="42">
        <f t="shared" si="1"/>
        <v>2594.5</v>
      </c>
      <c r="I16" s="44">
        <v>2625</v>
      </c>
      <c r="J16" s="43">
        <v>2630</v>
      </c>
      <c r="K16" s="42">
        <f t="shared" si="2"/>
        <v>2627.5</v>
      </c>
      <c r="L16" s="44">
        <v>2660</v>
      </c>
      <c r="M16" s="43">
        <v>2665</v>
      </c>
      <c r="N16" s="42">
        <f t="shared" si="3"/>
        <v>2662.5</v>
      </c>
      <c r="O16" s="44">
        <v>2680</v>
      </c>
      <c r="P16" s="43">
        <v>2685</v>
      </c>
      <c r="Q16" s="42">
        <f t="shared" si="4"/>
        <v>2682.5</v>
      </c>
      <c r="R16" s="50">
        <v>2556</v>
      </c>
      <c r="S16" s="49">
        <v>1.2741</v>
      </c>
      <c r="T16" s="49">
        <v>1.0504</v>
      </c>
      <c r="U16" s="48">
        <v>152.66</v>
      </c>
      <c r="V16" s="41">
        <f t="shared" si="6"/>
        <v>2006.1219684483165</v>
      </c>
      <c r="W16" s="41">
        <f t="shared" si="7"/>
        <v>2036.7318106898988</v>
      </c>
      <c r="X16" s="47">
        <f t="shared" si="5"/>
        <v>2433.3587204874334</v>
      </c>
      <c r="Y16" s="46">
        <v>1.2736000000000001</v>
      </c>
    </row>
    <row r="17" spans="2:25" x14ac:dyDescent="0.2">
      <c r="B17" s="45">
        <v>45638</v>
      </c>
      <c r="C17" s="44">
        <v>2554</v>
      </c>
      <c r="D17" s="43">
        <v>2555</v>
      </c>
      <c r="E17" s="42">
        <f t="shared" si="0"/>
        <v>2554.5</v>
      </c>
      <c r="F17" s="44">
        <v>2604</v>
      </c>
      <c r="G17" s="43">
        <v>2604.5</v>
      </c>
      <c r="H17" s="42">
        <f t="shared" si="1"/>
        <v>2604.25</v>
      </c>
      <c r="I17" s="44">
        <v>2628</v>
      </c>
      <c r="J17" s="43">
        <v>2633</v>
      </c>
      <c r="K17" s="42">
        <f t="shared" si="2"/>
        <v>2630.5</v>
      </c>
      <c r="L17" s="44">
        <v>2653</v>
      </c>
      <c r="M17" s="43">
        <v>2658</v>
      </c>
      <c r="N17" s="42">
        <f t="shared" si="3"/>
        <v>2655.5</v>
      </c>
      <c r="O17" s="44">
        <v>2668</v>
      </c>
      <c r="P17" s="43">
        <v>2673</v>
      </c>
      <c r="Q17" s="42">
        <f t="shared" si="4"/>
        <v>2670.5</v>
      </c>
      <c r="R17" s="50">
        <v>2555</v>
      </c>
      <c r="S17" s="49">
        <v>1.2727999999999999</v>
      </c>
      <c r="T17" s="49">
        <v>1.0488999999999999</v>
      </c>
      <c r="U17" s="48">
        <v>152.28</v>
      </c>
      <c r="V17" s="41">
        <f t="shared" si="6"/>
        <v>2007.3852922690132</v>
      </c>
      <c r="W17" s="41">
        <f t="shared" si="7"/>
        <v>2046.2759270898807</v>
      </c>
      <c r="X17" s="47">
        <f t="shared" si="5"/>
        <v>2435.8852130803702</v>
      </c>
      <c r="Y17" s="46">
        <v>1.2722</v>
      </c>
    </row>
    <row r="18" spans="2:25" x14ac:dyDescent="0.2">
      <c r="B18" s="45">
        <v>45639</v>
      </c>
      <c r="C18" s="44">
        <v>2567</v>
      </c>
      <c r="D18" s="43">
        <v>2567.5</v>
      </c>
      <c r="E18" s="42">
        <f t="shared" si="0"/>
        <v>2567.25</v>
      </c>
      <c r="F18" s="44">
        <v>2606</v>
      </c>
      <c r="G18" s="43">
        <v>2606.5</v>
      </c>
      <c r="H18" s="42">
        <f t="shared" si="1"/>
        <v>2606.25</v>
      </c>
      <c r="I18" s="44">
        <v>2627</v>
      </c>
      <c r="J18" s="43">
        <v>2632</v>
      </c>
      <c r="K18" s="42">
        <f t="shared" si="2"/>
        <v>2629.5</v>
      </c>
      <c r="L18" s="44">
        <v>2640</v>
      </c>
      <c r="M18" s="43">
        <v>2645</v>
      </c>
      <c r="N18" s="42">
        <f t="shared" si="3"/>
        <v>2642.5</v>
      </c>
      <c r="O18" s="44">
        <v>2655</v>
      </c>
      <c r="P18" s="43">
        <v>2660</v>
      </c>
      <c r="Q18" s="42">
        <f t="shared" si="4"/>
        <v>2657.5</v>
      </c>
      <c r="R18" s="50">
        <v>2567.5</v>
      </c>
      <c r="S18" s="49">
        <v>1.2663</v>
      </c>
      <c r="T18" s="49">
        <v>1.0517000000000001</v>
      </c>
      <c r="U18" s="48">
        <v>153.46</v>
      </c>
      <c r="V18" s="41">
        <f t="shared" si="6"/>
        <v>2027.560609650162</v>
      </c>
      <c r="W18" s="41">
        <f t="shared" si="7"/>
        <v>2058.3589986575062</v>
      </c>
      <c r="X18" s="47">
        <f t="shared" si="5"/>
        <v>2441.285537700865</v>
      </c>
      <c r="Y18" s="46">
        <v>1.2657</v>
      </c>
    </row>
    <row r="19" spans="2:25" x14ac:dyDescent="0.2">
      <c r="B19" s="45">
        <v>45642</v>
      </c>
      <c r="C19" s="44">
        <v>2542</v>
      </c>
      <c r="D19" s="43">
        <v>2543</v>
      </c>
      <c r="E19" s="42">
        <f t="shared" si="0"/>
        <v>2542.5</v>
      </c>
      <c r="F19" s="44">
        <v>2582</v>
      </c>
      <c r="G19" s="43">
        <v>2584</v>
      </c>
      <c r="H19" s="42">
        <f t="shared" si="1"/>
        <v>2583</v>
      </c>
      <c r="I19" s="44">
        <v>2602</v>
      </c>
      <c r="J19" s="43">
        <v>2607</v>
      </c>
      <c r="K19" s="42">
        <f t="shared" si="2"/>
        <v>2604.5</v>
      </c>
      <c r="L19" s="44">
        <v>2618</v>
      </c>
      <c r="M19" s="43">
        <v>2623</v>
      </c>
      <c r="N19" s="42">
        <f t="shared" si="3"/>
        <v>2620.5</v>
      </c>
      <c r="O19" s="44">
        <v>2633</v>
      </c>
      <c r="P19" s="43">
        <v>2638</v>
      </c>
      <c r="Q19" s="42">
        <f t="shared" si="4"/>
        <v>2635.5</v>
      </c>
      <c r="R19" s="50">
        <v>2543</v>
      </c>
      <c r="S19" s="49">
        <v>1.2652000000000001</v>
      </c>
      <c r="T19" s="49">
        <v>1.0490999999999999</v>
      </c>
      <c r="U19" s="48">
        <v>154.09</v>
      </c>
      <c r="V19" s="41">
        <f t="shared" si="6"/>
        <v>2009.9588997786909</v>
      </c>
      <c r="W19" s="41">
        <f t="shared" si="7"/>
        <v>2042.3648435030034</v>
      </c>
      <c r="X19" s="47">
        <f t="shared" si="5"/>
        <v>2423.9824611571826</v>
      </c>
      <c r="Y19" s="46">
        <v>1.2645999999999999</v>
      </c>
    </row>
    <row r="20" spans="2:25" x14ac:dyDescent="0.2">
      <c r="B20" s="45">
        <v>45643</v>
      </c>
      <c r="C20" s="44">
        <v>2496</v>
      </c>
      <c r="D20" s="43">
        <v>2497</v>
      </c>
      <c r="E20" s="42">
        <f t="shared" si="0"/>
        <v>2496.5</v>
      </c>
      <c r="F20" s="44">
        <v>2533</v>
      </c>
      <c r="G20" s="43">
        <v>2533.5</v>
      </c>
      <c r="H20" s="42">
        <f t="shared" si="1"/>
        <v>2533.25</v>
      </c>
      <c r="I20" s="44">
        <v>2555</v>
      </c>
      <c r="J20" s="43">
        <v>2560</v>
      </c>
      <c r="K20" s="42">
        <f t="shared" si="2"/>
        <v>2557.5</v>
      </c>
      <c r="L20" s="44">
        <v>2580</v>
      </c>
      <c r="M20" s="43">
        <v>2585</v>
      </c>
      <c r="N20" s="42">
        <f t="shared" si="3"/>
        <v>2582.5</v>
      </c>
      <c r="O20" s="44">
        <v>2595</v>
      </c>
      <c r="P20" s="43">
        <v>2600</v>
      </c>
      <c r="Q20" s="42">
        <f t="shared" si="4"/>
        <v>2597.5</v>
      </c>
      <c r="R20" s="50">
        <v>2497</v>
      </c>
      <c r="S20" s="49">
        <v>1.2706999999999999</v>
      </c>
      <c r="T20" s="49">
        <v>1.0502</v>
      </c>
      <c r="U20" s="48">
        <v>153.83000000000001</v>
      </c>
      <c r="V20" s="41">
        <f t="shared" si="6"/>
        <v>1965.0586291020697</v>
      </c>
      <c r="W20" s="41">
        <f t="shared" si="7"/>
        <v>1993.7829542771701</v>
      </c>
      <c r="X20" s="47">
        <f t="shared" si="5"/>
        <v>2377.6423538373642</v>
      </c>
      <c r="Y20" s="46">
        <v>1.27</v>
      </c>
    </row>
    <row r="21" spans="2:25" x14ac:dyDescent="0.2">
      <c r="B21" s="45">
        <v>45644</v>
      </c>
      <c r="C21" s="44">
        <v>2483</v>
      </c>
      <c r="D21" s="43">
        <v>2483.5</v>
      </c>
      <c r="E21" s="42">
        <f t="shared" si="0"/>
        <v>2483.25</v>
      </c>
      <c r="F21" s="44">
        <v>2526.5</v>
      </c>
      <c r="G21" s="43">
        <v>2527</v>
      </c>
      <c r="H21" s="42">
        <f t="shared" si="1"/>
        <v>2526.75</v>
      </c>
      <c r="I21" s="44">
        <v>2553</v>
      </c>
      <c r="J21" s="43">
        <v>2558</v>
      </c>
      <c r="K21" s="42">
        <f t="shared" si="2"/>
        <v>2555.5</v>
      </c>
      <c r="L21" s="44">
        <v>2588</v>
      </c>
      <c r="M21" s="43">
        <v>2593</v>
      </c>
      <c r="N21" s="42">
        <f t="shared" si="3"/>
        <v>2590.5</v>
      </c>
      <c r="O21" s="44">
        <v>2603</v>
      </c>
      <c r="P21" s="43">
        <v>2608</v>
      </c>
      <c r="Q21" s="42">
        <f t="shared" si="4"/>
        <v>2605.5</v>
      </c>
      <c r="R21" s="50">
        <v>2483.5</v>
      </c>
      <c r="S21" s="49">
        <v>1.2707999999999999</v>
      </c>
      <c r="T21" s="49">
        <v>1.0490999999999999</v>
      </c>
      <c r="U21" s="48">
        <v>153.83000000000001</v>
      </c>
      <c r="V21" s="41">
        <f t="shared" si="6"/>
        <v>1954.2807680201449</v>
      </c>
      <c r="W21" s="41">
        <f t="shared" si="7"/>
        <v>1988.5111740635821</v>
      </c>
      <c r="X21" s="47">
        <f t="shared" si="5"/>
        <v>2367.2671813935758</v>
      </c>
      <c r="Y21" s="46">
        <v>1.2701</v>
      </c>
    </row>
    <row r="22" spans="2:25" x14ac:dyDescent="0.2">
      <c r="B22" s="45">
        <v>45645</v>
      </c>
      <c r="C22" s="44">
        <v>2469.5</v>
      </c>
      <c r="D22" s="43">
        <v>2470</v>
      </c>
      <c r="E22" s="42">
        <f t="shared" si="0"/>
        <v>2469.75</v>
      </c>
      <c r="F22" s="44">
        <v>2511.5</v>
      </c>
      <c r="G22" s="43">
        <v>2512</v>
      </c>
      <c r="H22" s="42">
        <f t="shared" si="1"/>
        <v>2511.75</v>
      </c>
      <c r="I22" s="44">
        <v>2540</v>
      </c>
      <c r="J22" s="43">
        <v>2545</v>
      </c>
      <c r="K22" s="42">
        <f t="shared" si="2"/>
        <v>2542.5</v>
      </c>
      <c r="L22" s="44">
        <v>2570</v>
      </c>
      <c r="M22" s="43">
        <v>2575</v>
      </c>
      <c r="N22" s="42">
        <f t="shared" si="3"/>
        <v>2572.5</v>
      </c>
      <c r="O22" s="44">
        <v>2590</v>
      </c>
      <c r="P22" s="43">
        <v>2595</v>
      </c>
      <c r="Q22" s="42">
        <f t="shared" si="4"/>
        <v>2592.5</v>
      </c>
      <c r="R22" s="50">
        <v>2470</v>
      </c>
      <c r="S22" s="49">
        <v>1.2615000000000001</v>
      </c>
      <c r="T22" s="49">
        <v>1.0394000000000001</v>
      </c>
      <c r="U22" s="48">
        <v>156.94999999999999</v>
      </c>
      <c r="V22" s="41">
        <f t="shared" si="6"/>
        <v>1957.9865239793894</v>
      </c>
      <c r="W22" s="41">
        <f t="shared" si="7"/>
        <v>1991.2802219579864</v>
      </c>
      <c r="X22" s="47">
        <f t="shared" si="5"/>
        <v>2376.3709832595728</v>
      </c>
      <c r="Y22" s="46">
        <v>1.2607999999999999</v>
      </c>
    </row>
    <row r="23" spans="2:25" x14ac:dyDescent="0.2">
      <c r="B23" s="45">
        <v>45646</v>
      </c>
      <c r="C23" s="44">
        <v>2482.5</v>
      </c>
      <c r="D23" s="43">
        <v>2483</v>
      </c>
      <c r="E23" s="42">
        <f t="shared" si="0"/>
        <v>2482.75</v>
      </c>
      <c r="F23" s="44">
        <v>2524.5</v>
      </c>
      <c r="G23" s="43">
        <v>2525</v>
      </c>
      <c r="H23" s="42">
        <f t="shared" si="1"/>
        <v>2524.75</v>
      </c>
      <c r="I23" s="44">
        <v>2548</v>
      </c>
      <c r="J23" s="43">
        <v>2553</v>
      </c>
      <c r="K23" s="42">
        <f t="shared" si="2"/>
        <v>2550.5</v>
      </c>
      <c r="L23" s="44">
        <v>2582</v>
      </c>
      <c r="M23" s="43">
        <v>2587</v>
      </c>
      <c r="N23" s="42">
        <f t="shared" si="3"/>
        <v>2584.5</v>
      </c>
      <c r="O23" s="44">
        <v>2602</v>
      </c>
      <c r="P23" s="43">
        <v>2607</v>
      </c>
      <c r="Q23" s="42">
        <f t="shared" si="4"/>
        <v>2604.5</v>
      </c>
      <c r="R23" s="50">
        <v>2483</v>
      </c>
      <c r="S23" s="49">
        <v>1.2507999999999999</v>
      </c>
      <c r="T23" s="49">
        <v>1.0389999999999999</v>
      </c>
      <c r="U23" s="48">
        <v>156.74</v>
      </c>
      <c r="V23" s="41">
        <f t="shared" si="6"/>
        <v>1985.1295171090503</v>
      </c>
      <c r="W23" s="41">
        <f t="shared" si="7"/>
        <v>2018.7080268628079</v>
      </c>
      <c r="X23" s="47">
        <f t="shared" si="5"/>
        <v>2389.7978825794034</v>
      </c>
      <c r="Y23" s="46">
        <v>1.25</v>
      </c>
    </row>
    <row r="24" spans="2:25" x14ac:dyDescent="0.2">
      <c r="B24" s="45">
        <v>45649</v>
      </c>
      <c r="C24" s="44">
        <v>2503.5</v>
      </c>
      <c r="D24" s="43">
        <v>2504</v>
      </c>
      <c r="E24" s="42">
        <f t="shared" si="0"/>
        <v>2503.75</v>
      </c>
      <c r="F24" s="44">
        <v>2542.5</v>
      </c>
      <c r="G24" s="43">
        <v>2543</v>
      </c>
      <c r="H24" s="42">
        <f t="shared" si="1"/>
        <v>2542.75</v>
      </c>
      <c r="I24" s="44">
        <v>2565</v>
      </c>
      <c r="J24" s="43">
        <v>2570</v>
      </c>
      <c r="K24" s="42">
        <f t="shared" si="2"/>
        <v>2567.5</v>
      </c>
      <c r="L24" s="44">
        <v>2593</v>
      </c>
      <c r="M24" s="43">
        <v>2598</v>
      </c>
      <c r="N24" s="42">
        <f t="shared" si="3"/>
        <v>2595.5</v>
      </c>
      <c r="O24" s="44">
        <v>2613</v>
      </c>
      <c r="P24" s="43">
        <v>2618</v>
      </c>
      <c r="Q24" s="42">
        <f t="shared" si="4"/>
        <v>2615.5</v>
      </c>
      <c r="R24" s="50">
        <v>2504</v>
      </c>
      <c r="S24" s="49">
        <v>1.2524999999999999</v>
      </c>
      <c r="T24" s="49">
        <v>1.0396000000000001</v>
      </c>
      <c r="U24" s="48">
        <v>157.15</v>
      </c>
      <c r="V24" s="41">
        <f t="shared" si="6"/>
        <v>1999.2015968063872</v>
      </c>
      <c r="W24" s="41">
        <f t="shared" si="7"/>
        <v>2030.3393213572856</v>
      </c>
      <c r="X24" s="47">
        <f t="shared" si="5"/>
        <v>2408.6186994998075</v>
      </c>
      <c r="Y24" s="46">
        <v>1.2517</v>
      </c>
    </row>
    <row r="25" spans="2:25" x14ac:dyDescent="0.2">
      <c r="B25" s="45">
        <v>45650</v>
      </c>
      <c r="C25" s="44">
        <v>2541</v>
      </c>
      <c r="D25" s="43">
        <v>2541.5</v>
      </c>
      <c r="E25" s="42">
        <f t="shared" si="0"/>
        <v>2541.25</v>
      </c>
      <c r="F25" s="44">
        <v>2570</v>
      </c>
      <c r="G25" s="43">
        <v>2570.5</v>
      </c>
      <c r="H25" s="42">
        <f t="shared" si="1"/>
        <v>2570.25</v>
      </c>
      <c r="I25" s="44">
        <v>2590</v>
      </c>
      <c r="J25" s="43">
        <v>2595</v>
      </c>
      <c r="K25" s="42">
        <f t="shared" si="2"/>
        <v>2592.5</v>
      </c>
      <c r="L25" s="44">
        <v>2615</v>
      </c>
      <c r="M25" s="43">
        <v>2620</v>
      </c>
      <c r="N25" s="42">
        <f t="shared" si="3"/>
        <v>2617.5</v>
      </c>
      <c r="O25" s="44">
        <v>2635</v>
      </c>
      <c r="P25" s="43">
        <v>2640</v>
      </c>
      <c r="Q25" s="42">
        <f t="shared" si="4"/>
        <v>2637.5</v>
      </c>
      <c r="R25" s="50">
        <v>2541.5</v>
      </c>
      <c r="S25" s="49">
        <v>1.2549999999999999</v>
      </c>
      <c r="T25" s="49">
        <v>1.0391999999999999</v>
      </c>
      <c r="U25" s="48">
        <v>157.16999999999999</v>
      </c>
      <c r="V25" s="41">
        <f>R25/S25</f>
        <v>2025.0996015936257</v>
      </c>
      <c r="W25" s="41">
        <f t="shared" si="7"/>
        <v>2048.2071713147411</v>
      </c>
      <c r="X25" s="47">
        <f t="shared" si="5"/>
        <v>2445.6312548113938</v>
      </c>
      <c r="Y25" s="46">
        <v>1.2542</v>
      </c>
    </row>
    <row r="26" spans="2:25" x14ac:dyDescent="0.2">
      <c r="B26" s="45">
        <v>45653</v>
      </c>
      <c r="C26" s="44">
        <v>2512.5</v>
      </c>
      <c r="D26" s="43">
        <v>2513</v>
      </c>
      <c r="E26" s="42">
        <f t="shared" si="0"/>
        <v>2512.75</v>
      </c>
      <c r="F26" s="44">
        <v>2544</v>
      </c>
      <c r="G26" s="43">
        <v>2545</v>
      </c>
      <c r="H26" s="42">
        <f t="shared" si="1"/>
        <v>2544.5</v>
      </c>
      <c r="I26" s="44">
        <v>2565</v>
      </c>
      <c r="J26" s="43">
        <v>2570</v>
      </c>
      <c r="K26" s="42">
        <f t="shared" si="2"/>
        <v>2567.5</v>
      </c>
      <c r="L26" s="44">
        <v>2590</v>
      </c>
      <c r="M26" s="43">
        <v>2595</v>
      </c>
      <c r="N26" s="42">
        <f t="shared" si="3"/>
        <v>2592.5</v>
      </c>
      <c r="O26" s="44">
        <v>2610</v>
      </c>
      <c r="P26" s="43">
        <v>2615</v>
      </c>
      <c r="Q26" s="42">
        <f t="shared" si="4"/>
        <v>2612.5</v>
      </c>
      <c r="R26" s="50">
        <v>2513</v>
      </c>
      <c r="S26" s="49">
        <v>1.2555000000000001</v>
      </c>
      <c r="T26" s="49">
        <v>1.0432999999999999</v>
      </c>
      <c r="U26" s="48">
        <v>157.80000000000001</v>
      </c>
      <c r="V26" s="41">
        <f t="shared" si="6"/>
        <v>2001.5929908403025</v>
      </c>
      <c r="W26" s="41">
        <f t="shared" si="7"/>
        <v>2027.0808442851453</v>
      </c>
      <c r="X26" s="47">
        <f t="shared" si="5"/>
        <v>2408.7031534553821</v>
      </c>
      <c r="Y26" s="46">
        <v>1.2545999999999999</v>
      </c>
    </row>
    <row r="27" spans="2:25" x14ac:dyDescent="0.2">
      <c r="B27" s="45">
        <v>45656</v>
      </c>
      <c r="C27" s="44">
        <v>2529</v>
      </c>
      <c r="D27" s="43">
        <v>2529.5</v>
      </c>
      <c r="E27" s="42">
        <f t="shared" si="0"/>
        <v>2529.25</v>
      </c>
      <c r="F27" s="44">
        <v>2550</v>
      </c>
      <c r="G27" s="43">
        <v>2551</v>
      </c>
      <c r="H27" s="42">
        <f t="shared" si="1"/>
        <v>2550.5</v>
      </c>
      <c r="I27" s="44">
        <v>2578</v>
      </c>
      <c r="J27" s="43">
        <v>2583</v>
      </c>
      <c r="K27" s="42">
        <f t="shared" si="2"/>
        <v>2580.5</v>
      </c>
      <c r="L27" s="44">
        <v>2600</v>
      </c>
      <c r="M27" s="43">
        <v>2605</v>
      </c>
      <c r="N27" s="42">
        <f t="shared" si="3"/>
        <v>2602.5</v>
      </c>
      <c r="O27" s="44">
        <v>2620</v>
      </c>
      <c r="P27" s="43">
        <v>2625</v>
      </c>
      <c r="Q27" s="42">
        <f t="shared" si="4"/>
        <v>2622.5</v>
      </c>
      <c r="R27" s="50">
        <v>2529.5</v>
      </c>
      <c r="S27" s="49">
        <v>1.2597</v>
      </c>
      <c r="T27" s="49">
        <v>1.0449999999999999</v>
      </c>
      <c r="U27" s="48">
        <v>157.56</v>
      </c>
      <c r="V27" s="41">
        <f t="shared" si="6"/>
        <v>2008.01778201159</v>
      </c>
      <c r="W27" s="41">
        <f t="shared" si="7"/>
        <v>2025.0853377788362</v>
      </c>
      <c r="X27" s="47">
        <f t="shared" si="5"/>
        <v>2420.5741626794261</v>
      </c>
      <c r="Y27" s="46">
        <v>1.2587999999999999</v>
      </c>
    </row>
    <row r="28" spans="2:25" x14ac:dyDescent="0.2">
      <c r="B28" s="45">
        <v>45657</v>
      </c>
      <c r="C28" s="44">
        <v>2516</v>
      </c>
      <c r="D28" s="43">
        <v>2516.5</v>
      </c>
      <c r="E28" s="42">
        <f t="shared" si="0"/>
        <v>2516.25</v>
      </c>
      <c r="F28" s="44">
        <v>2540</v>
      </c>
      <c r="G28" s="43">
        <v>2540.5</v>
      </c>
      <c r="H28" s="42">
        <f t="shared" si="1"/>
        <v>2540.25</v>
      </c>
      <c r="I28" s="44">
        <v>2562</v>
      </c>
      <c r="J28" s="43">
        <v>2567</v>
      </c>
      <c r="K28" s="42">
        <f t="shared" si="2"/>
        <v>2564.5</v>
      </c>
      <c r="L28" s="44">
        <v>2592</v>
      </c>
      <c r="M28" s="43">
        <v>2597</v>
      </c>
      <c r="N28" s="42">
        <f t="shared" si="3"/>
        <v>2594.5</v>
      </c>
      <c r="O28" s="44">
        <v>2612</v>
      </c>
      <c r="P28" s="43">
        <v>2617</v>
      </c>
      <c r="Q28" s="42">
        <f t="shared" si="4"/>
        <v>2614.5</v>
      </c>
      <c r="R28" s="50">
        <v>2516.5</v>
      </c>
      <c r="S28" s="49">
        <v>1.2532000000000001</v>
      </c>
      <c r="T28" s="49">
        <v>1.0392999999999999</v>
      </c>
      <c r="U28" s="48">
        <v>156.9</v>
      </c>
      <c r="V28" s="41">
        <f t="shared" si="6"/>
        <v>2008.059368017874</v>
      </c>
      <c r="W28" s="41">
        <f t="shared" si="7"/>
        <v>2027.210341525694</v>
      </c>
      <c r="X28" s="47">
        <f t="shared" si="5"/>
        <v>2421.3412874049845</v>
      </c>
      <c r="Y28" s="46">
        <v>1.2523</v>
      </c>
    </row>
    <row r="29" spans="2:25" x14ac:dyDescent="0.2">
      <c r="B29" s="40" t="s">
        <v>11</v>
      </c>
      <c r="C29" s="39">
        <f>ROUND(AVERAGE(C9:C28),2)</f>
        <v>2537.7800000000002</v>
      </c>
      <c r="D29" s="38">
        <f>ROUND(AVERAGE(D9:D28),2)</f>
        <v>2538.4299999999998</v>
      </c>
      <c r="E29" s="37">
        <f>ROUND(AVERAGE(C29:D29),2)</f>
        <v>2538.11</v>
      </c>
      <c r="F29" s="39">
        <f>ROUND(AVERAGE(F9:F28),2)</f>
        <v>2572.23</v>
      </c>
      <c r="G29" s="38">
        <f>ROUND(AVERAGE(G9:G28),2)</f>
        <v>2573.0500000000002</v>
      </c>
      <c r="H29" s="37">
        <f>ROUND(AVERAGE(F29:G29),2)</f>
        <v>2572.64</v>
      </c>
      <c r="I29" s="39">
        <f>ROUND(AVERAGE(I9:I28),2)</f>
        <v>2599.6999999999998</v>
      </c>
      <c r="J29" s="38">
        <f>ROUND(AVERAGE(J9:J28),2)</f>
        <v>2604.6999999999998</v>
      </c>
      <c r="K29" s="37">
        <f>ROUND(AVERAGE(I29:J29),2)</f>
        <v>2602.1999999999998</v>
      </c>
      <c r="L29" s="39">
        <f>ROUND(AVERAGE(L9:L28),2)</f>
        <v>2624.6</v>
      </c>
      <c r="M29" s="38">
        <f>ROUND(AVERAGE(M9:M28),2)</f>
        <v>2629.6</v>
      </c>
      <c r="N29" s="37">
        <f>ROUND(AVERAGE(L29:M29),2)</f>
        <v>2627.1</v>
      </c>
      <c r="O29" s="39">
        <f>ROUND(AVERAGE(O9:O28),2)</f>
        <v>2641.95</v>
      </c>
      <c r="P29" s="38">
        <f>ROUND(AVERAGE(P9:P28),2)</f>
        <v>2646.95</v>
      </c>
      <c r="Q29" s="37">
        <f>ROUND(AVERAGE(O29:P29),2)</f>
        <v>2644.45</v>
      </c>
      <c r="R29" s="36">
        <f>ROUND(AVERAGE(R9:R28),2)</f>
        <v>2538.4299999999998</v>
      </c>
      <c r="S29" s="35">
        <f>ROUND(AVERAGE(S9:S28),4)</f>
        <v>1.2653000000000001</v>
      </c>
      <c r="T29" s="34">
        <f>ROUND(AVERAGE(T9:T28),4)</f>
        <v>1.0478000000000001</v>
      </c>
      <c r="U29" s="167">
        <f>ROUND(AVERAGE(U9:U28),2)</f>
        <v>153.74</v>
      </c>
      <c r="V29" s="33">
        <f>AVERAGE(V9:V28)</f>
        <v>2006.1044868339188</v>
      </c>
      <c r="W29" s="33">
        <f>AVERAGE(W9:W28)</f>
        <v>2033.4603326345555</v>
      </c>
      <c r="X29" s="33">
        <f>AVERAGE(X9:X28)</f>
        <v>2422.5839802934147</v>
      </c>
      <c r="Y29" s="32">
        <f>AVERAGE(Y9:Y28)</f>
        <v>1.264715</v>
      </c>
    </row>
    <row r="30" spans="2:25" x14ac:dyDescent="0.2">
      <c r="B30" s="31" t="s">
        <v>12</v>
      </c>
      <c r="C30" s="30">
        <f t="shared" ref="C30:Y30" si="8">MAX(C9:C28)</f>
        <v>2620</v>
      </c>
      <c r="D30" s="29">
        <f t="shared" si="8"/>
        <v>2620.5</v>
      </c>
      <c r="E30" s="28">
        <f t="shared" si="8"/>
        <v>2620.25</v>
      </c>
      <c r="F30" s="30">
        <f t="shared" si="8"/>
        <v>2643.5</v>
      </c>
      <c r="G30" s="29">
        <f t="shared" si="8"/>
        <v>2644</v>
      </c>
      <c r="H30" s="28">
        <f t="shared" si="8"/>
        <v>2643.75</v>
      </c>
      <c r="I30" s="30">
        <f t="shared" si="8"/>
        <v>2678</v>
      </c>
      <c r="J30" s="29">
        <f t="shared" si="8"/>
        <v>2683</v>
      </c>
      <c r="K30" s="28">
        <f t="shared" si="8"/>
        <v>2680.5</v>
      </c>
      <c r="L30" s="30">
        <f t="shared" si="8"/>
        <v>2695</v>
      </c>
      <c r="M30" s="29">
        <f t="shared" si="8"/>
        <v>2700</v>
      </c>
      <c r="N30" s="28">
        <f t="shared" si="8"/>
        <v>2697.5</v>
      </c>
      <c r="O30" s="30">
        <f t="shared" si="8"/>
        <v>2710</v>
      </c>
      <c r="P30" s="29">
        <f t="shared" si="8"/>
        <v>2715</v>
      </c>
      <c r="Q30" s="28">
        <f t="shared" si="8"/>
        <v>2712.5</v>
      </c>
      <c r="R30" s="27">
        <f t="shared" si="8"/>
        <v>2620.5</v>
      </c>
      <c r="S30" s="26">
        <f t="shared" si="8"/>
        <v>1.2768999999999999</v>
      </c>
      <c r="T30" s="25">
        <f t="shared" si="8"/>
        <v>1.0582</v>
      </c>
      <c r="U30" s="24">
        <f t="shared" si="8"/>
        <v>157.80000000000001</v>
      </c>
      <c r="V30" s="23">
        <f t="shared" si="8"/>
        <v>2059.0084073230141</v>
      </c>
      <c r="W30" s="23">
        <f t="shared" si="8"/>
        <v>2077.4730887090441</v>
      </c>
      <c r="X30" s="23">
        <f t="shared" si="8"/>
        <v>2486.950744993831</v>
      </c>
      <c r="Y30" s="22">
        <f t="shared" si="8"/>
        <v>1.2764</v>
      </c>
    </row>
    <row r="31" spans="2:25" ht="13.5" thickBot="1" x14ac:dyDescent="0.25">
      <c r="B31" s="21" t="s">
        <v>13</v>
      </c>
      <c r="C31" s="20">
        <f t="shared" ref="C31:Y31" si="9">MIN(C9:C28)</f>
        <v>2469.5</v>
      </c>
      <c r="D31" s="19">
        <f t="shared" si="9"/>
        <v>2470</v>
      </c>
      <c r="E31" s="18">
        <f t="shared" si="9"/>
        <v>2469.75</v>
      </c>
      <c r="F31" s="20">
        <f t="shared" si="9"/>
        <v>2511.5</v>
      </c>
      <c r="G31" s="19">
        <f t="shared" si="9"/>
        <v>2512</v>
      </c>
      <c r="H31" s="18">
        <f t="shared" si="9"/>
        <v>2511.75</v>
      </c>
      <c r="I31" s="20">
        <f t="shared" si="9"/>
        <v>2540</v>
      </c>
      <c r="J31" s="19">
        <f t="shared" si="9"/>
        <v>2545</v>
      </c>
      <c r="K31" s="18">
        <f t="shared" si="9"/>
        <v>2542.5</v>
      </c>
      <c r="L31" s="20">
        <f t="shared" si="9"/>
        <v>2570</v>
      </c>
      <c r="M31" s="19">
        <f t="shared" si="9"/>
        <v>2575</v>
      </c>
      <c r="N31" s="18">
        <f t="shared" si="9"/>
        <v>2572.5</v>
      </c>
      <c r="O31" s="20">
        <f t="shared" si="9"/>
        <v>2590</v>
      </c>
      <c r="P31" s="19">
        <f t="shared" si="9"/>
        <v>2595</v>
      </c>
      <c r="Q31" s="18">
        <f t="shared" si="9"/>
        <v>2592.5</v>
      </c>
      <c r="R31" s="17">
        <f t="shared" si="9"/>
        <v>2470</v>
      </c>
      <c r="S31" s="16">
        <f t="shared" si="9"/>
        <v>1.2507999999999999</v>
      </c>
      <c r="T31" s="15">
        <f t="shared" si="9"/>
        <v>1.0389999999999999</v>
      </c>
      <c r="U31" s="14">
        <f t="shared" si="9"/>
        <v>149.69</v>
      </c>
      <c r="V31" s="13">
        <f t="shared" si="9"/>
        <v>1954.2807680201449</v>
      </c>
      <c r="W31" s="13">
        <f t="shared" si="9"/>
        <v>1988.5111740635821</v>
      </c>
      <c r="X31" s="13">
        <f t="shared" si="9"/>
        <v>2367.2671813935758</v>
      </c>
      <c r="Y31" s="12">
        <f t="shared" si="9"/>
        <v>1.25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 activeCell="T42" sqref="T42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45628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45628</v>
      </c>
      <c r="C9" s="44">
        <v>3084.5</v>
      </c>
      <c r="D9" s="43">
        <v>3085.5</v>
      </c>
      <c r="E9" s="42">
        <f t="shared" ref="E9:E28" si="0">AVERAGE(C9:D9)</f>
        <v>3085</v>
      </c>
      <c r="F9" s="44">
        <v>3084</v>
      </c>
      <c r="G9" s="43">
        <v>3085</v>
      </c>
      <c r="H9" s="42">
        <f t="shared" ref="H9:H28" si="1">AVERAGE(F9:G9)</f>
        <v>3084.5</v>
      </c>
      <c r="I9" s="44">
        <v>3050</v>
      </c>
      <c r="J9" s="43">
        <v>3055</v>
      </c>
      <c r="K9" s="42">
        <f t="shared" ref="K9:K28" si="2">AVERAGE(I9:J9)</f>
        <v>3052.5</v>
      </c>
      <c r="L9" s="44">
        <v>2900</v>
      </c>
      <c r="M9" s="43">
        <v>2905</v>
      </c>
      <c r="N9" s="42">
        <f t="shared" ref="N9:N28" si="3">AVERAGE(L9:M9)</f>
        <v>2902.5</v>
      </c>
      <c r="O9" s="44">
        <v>2640</v>
      </c>
      <c r="P9" s="43">
        <v>2645</v>
      </c>
      <c r="Q9" s="42">
        <f t="shared" ref="Q9:Q28" si="4">AVERAGE(O9:P9)</f>
        <v>2642.5</v>
      </c>
      <c r="R9" s="50">
        <v>3085.5</v>
      </c>
      <c r="S9" s="49">
        <v>1.2665999999999999</v>
      </c>
      <c r="T9" s="51">
        <v>1.0501</v>
      </c>
      <c r="U9" s="48">
        <v>150.13999999999999</v>
      </c>
      <c r="V9" s="41">
        <f>R9/S9</f>
        <v>2436.0492657508289</v>
      </c>
      <c r="W9" s="41">
        <f>G9/S9</f>
        <v>2435.6545081320069</v>
      </c>
      <c r="X9" s="47">
        <f t="shared" ref="X9:X28" si="5">R9/T9</f>
        <v>2938.2915912770213</v>
      </c>
      <c r="Y9" s="46">
        <v>1.2663</v>
      </c>
    </row>
    <row r="10" spans="1:25" x14ac:dyDescent="0.2">
      <c r="B10" s="45">
        <v>45629</v>
      </c>
      <c r="C10" s="44">
        <v>3078.5</v>
      </c>
      <c r="D10" s="43">
        <v>3079</v>
      </c>
      <c r="E10" s="42">
        <f t="shared" si="0"/>
        <v>3078.75</v>
      </c>
      <c r="F10" s="44">
        <v>3087</v>
      </c>
      <c r="G10" s="43">
        <v>3088</v>
      </c>
      <c r="H10" s="42">
        <f t="shared" si="1"/>
        <v>3087.5</v>
      </c>
      <c r="I10" s="44">
        <v>3070</v>
      </c>
      <c r="J10" s="43">
        <v>3075</v>
      </c>
      <c r="K10" s="42">
        <f t="shared" si="2"/>
        <v>3072.5</v>
      </c>
      <c r="L10" s="44">
        <v>2930</v>
      </c>
      <c r="M10" s="43">
        <v>2935</v>
      </c>
      <c r="N10" s="42">
        <f t="shared" si="3"/>
        <v>2932.5</v>
      </c>
      <c r="O10" s="44">
        <v>2680</v>
      </c>
      <c r="P10" s="43">
        <v>2685</v>
      </c>
      <c r="Q10" s="42">
        <f t="shared" si="4"/>
        <v>2682.5</v>
      </c>
      <c r="R10" s="50">
        <v>3079</v>
      </c>
      <c r="S10" s="49">
        <v>1.2645999999999999</v>
      </c>
      <c r="T10" s="49">
        <v>1.0508</v>
      </c>
      <c r="U10" s="48">
        <v>149.69</v>
      </c>
      <c r="V10" s="41">
        <f t="shared" ref="V10:V28" si="6">R10/S10</f>
        <v>2434.7619800727502</v>
      </c>
      <c r="W10" s="41">
        <f t="shared" ref="W10:W28" si="7">G10/S10</f>
        <v>2441.8788549739047</v>
      </c>
      <c r="X10" s="47">
        <f t="shared" si="5"/>
        <v>2930.1484583174724</v>
      </c>
      <c r="Y10" s="46">
        <v>1.2642</v>
      </c>
    </row>
    <row r="11" spans="1:25" x14ac:dyDescent="0.2">
      <c r="B11" s="45">
        <v>45630</v>
      </c>
      <c r="C11" s="44">
        <v>3075</v>
      </c>
      <c r="D11" s="43">
        <v>3077</v>
      </c>
      <c r="E11" s="42">
        <f t="shared" si="0"/>
        <v>3076</v>
      </c>
      <c r="F11" s="44">
        <v>3091</v>
      </c>
      <c r="G11" s="43">
        <v>3093</v>
      </c>
      <c r="H11" s="42">
        <f t="shared" si="1"/>
        <v>3092</v>
      </c>
      <c r="I11" s="44">
        <v>3077</v>
      </c>
      <c r="J11" s="43">
        <v>3082</v>
      </c>
      <c r="K11" s="42">
        <f t="shared" si="2"/>
        <v>3079.5</v>
      </c>
      <c r="L11" s="44">
        <v>2942</v>
      </c>
      <c r="M11" s="43">
        <v>2947</v>
      </c>
      <c r="N11" s="42">
        <f t="shared" si="3"/>
        <v>2944.5</v>
      </c>
      <c r="O11" s="44">
        <v>2692</v>
      </c>
      <c r="P11" s="43">
        <v>2697</v>
      </c>
      <c r="Q11" s="42">
        <f t="shared" si="4"/>
        <v>2694.5</v>
      </c>
      <c r="R11" s="50">
        <v>3077</v>
      </c>
      <c r="S11" s="49">
        <v>1.2665999999999999</v>
      </c>
      <c r="T11" s="49">
        <v>1.0491999999999999</v>
      </c>
      <c r="U11" s="48">
        <v>151.18</v>
      </c>
      <c r="V11" s="41">
        <f t="shared" si="6"/>
        <v>2429.3383862308542</v>
      </c>
      <c r="W11" s="41">
        <f t="shared" si="7"/>
        <v>2441.9706300331595</v>
      </c>
      <c r="X11" s="47">
        <f t="shared" si="5"/>
        <v>2932.7106366755625</v>
      </c>
      <c r="Y11" s="46">
        <v>1.2662</v>
      </c>
    </row>
    <row r="12" spans="1:25" x14ac:dyDescent="0.2">
      <c r="B12" s="45">
        <v>45631</v>
      </c>
      <c r="C12" s="44">
        <v>3098</v>
      </c>
      <c r="D12" s="43">
        <v>3099</v>
      </c>
      <c r="E12" s="42">
        <f t="shared" si="0"/>
        <v>3098.5</v>
      </c>
      <c r="F12" s="44">
        <v>3112.5</v>
      </c>
      <c r="G12" s="43">
        <v>3113.5</v>
      </c>
      <c r="H12" s="42">
        <f t="shared" si="1"/>
        <v>3113</v>
      </c>
      <c r="I12" s="44">
        <v>3103</v>
      </c>
      <c r="J12" s="43">
        <v>3108</v>
      </c>
      <c r="K12" s="42">
        <f t="shared" si="2"/>
        <v>3105.5</v>
      </c>
      <c r="L12" s="44">
        <v>2993</v>
      </c>
      <c r="M12" s="43">
        <v>2998</v>
      </c>
      <c r="N12" s="42">
        <f t="shared" si="3"/>
        <v>2995.5</v>
      </c>
      <c r="O12" s="44">
        <v>2743</v>
      </c>
      <c r="P12" s="43">
        <v>2748</v>
      </c>
      <c r="Q12" s="42">
        <f t="shared" si="4"/>
        <v>2745.5</v>
      </c>
      <c r="R12" s="50">
        <v>3099</v>
      </c>
      <c r="S12" s="49">
        <v>1.2726999999999999</v>
      </c>
      <c r="T12" s="49">
        <v>1.0537000000000001</v>
      </c>
      <c r="U12" s="48">
        <v>150.4</v>
      </c>
      <c r="V12" s="41">
        <f t="shared" si="6"/>
        <v>2434.9807495874911</v>
      </c>
      <c r="W12" s="41">
        <f t="shared" si="7"/>
        <v>2446.3738508682331</v>
      </c>
      <c r="X12" s="47">
        <f t="shared" si="5"/>
        <v>2941.0648192085032</v>
      </c>
      <c r="Y12" s="46">
        <v>1.2723</v>
      </c>
    </row>
    <row r="13" spans="1:25" x14ac:dyDescent="0.2">
      <c r="B13" s="45">
        <v>45632</v>
      </c>
      <c r="C13" s="44">
        <v>3061</v>
      </c>
      <c r="D13" s="43">
        <v>3062</v>
      </c>
      <c r="E13" s="42">
        <f t="shared" si="0"/>
        <v>3061.5</v>
      </c>
      <c r="F13" s="44">
        <v>3089</v>
      </c>
      <c r="G13" s="43">
        <v>3091</v>
      </c>
      <c r="H13" s="42">
        <f t="shared" si="1"/>
        <v>3090</v>
      </c>
      <c r="I13" s="44">
        <v>3085</v>
      </c>
      <c r="J13" s="43">
        <v>3090</v>
      </c>
      <c r="K13" s="42">
        <f t="shared" si="2"/>
        <v>3087.5</v>
      </c>
      <c r="L13" s="44">
        <v>2963</v>
      </c>
      <c r="M13" s="43">
        <v>2968</v>
      </c>
      <c r="N13" s="42">
        <f t="shared" si="3"/>
        <v>2965.5</v>
      </c>
      <c r="O13" s="44">
        <v>2713</v>
      </c>
      <c r="P13" s="43">
        <v>2718</v>
      </c>
      <c r="Q13" s="42">
        <f t="shared" si="4"/>
        <v>2715.5</v>
      </c>
      <c r="R13" s="50">
        <v>3062</v>
      </c>
      <c r="S13" s="49">
        <v>1.2768999999999999</v>
      </c>
      <c r="T13" s="49">
        <v>1.0582</v>
      </c>
      <c r="U13" s="48">
        <v>150.41</v>
      </c>
      <c r="V13" s="41">
        <f t="shared" si="6"/>
        <v>2397.9951444905632</v>
      </c>
      <c r="W13" s="41">
        <f t="shared" si="7"/>
        <v>2420.7063983084031</v>
      </c>
      <c r="X13" s="47">
        <f t="shared" si="5"/>
        <v>2893.5928935928937</v>
      </c>
      <c r="Y13" s="46">
        <v>1.2764</v>
      </c>
    </row>
    <row r="14" spans="1:25" x14ac:dyDescent="0.2">
      <c r="B14" s="45">
        <v>45635</v>
      </c>
      <c r="C14" s="44">
        <v>3110</v>
      </c>
      <c r="D14" s="43">
        <v>3110.5</v>
      </c>
      <c r="E14" s="42">
        <f t="shared" si="0"/>
        <v>3110.25</v>
      </c>
      <c r="F14" s="44">
        <v>3132.5</v>
      </c>
      <c r="G14" s="43">
        <v>3133</v>
      </c>
      <c r="H14" s="42">
        <f t="shared" si="1"/>
        <v>3132.75</v>
      </c>
      <c r="I14" s="44">
        <v>3120</v>
      </c>
      <c r="J14" s="43">
        <v>3125</v>
      </c>
      <c r="K14" s="42">
        <f t="shared" si="2"/>
        <v>3122.5</v>
      </c>
      <c r="L14" s="44">
        <v>3008</v>
      </c>
      <c r="M14" s="43">
        <v>3013</v>
      </c>
      <c r="N14" s="42">
        <f t="shared" si="3"/>
        <v>3010.5</v>
      </c>
      <c r="O14" s="44">
        <v>2758</v>
      </c>
      <c r="P14" s="43">
        <v>2763</v>
      </c>
      <c r="Q14" s="42">
        <f t="shared" si="4"/>
        <v>2760.5</v>
      </c>
      <c r="R14" s="50">
        <v>3110.5</v>
      </c>
      <c r="S14" s="49">
        <v>1.2759</v>
      </c>
      <c r="T14" s="49">
        <v>1.0566</v>
      </c>
      <c r="U14" s="48">
        <v>150.77000000000001</v>
      </c>
      <c r="V14" s="41">
        <f t="shared" si="6"/>
        <v>2437.8869817383807</v>
      </c>
      <c r="W14" s="41">
        <f>G14/S14</f>
        <v>2455.5215926013011</v>
      </c>
      <c r="X14" s="47">
        <f t="shared" si="5"/>
        <v>2943.8765852735187</v>
      </c>
      <c r="Y14" s="46">
        <v>1.2753000000000001</v>
      </c>
    </row>
    <row r="15" spans="1:25" x14ac:dyDescent="0.2">
      <c r="B15" s="45">
        <v>45636</v>
      </c>
      <c r="C15" s="44">
        <v>3105</v>
      </c>
      <c r="D15" s="43">
        <v>3105.5</v>
      </c>
      <c r="E15" s="42">
        <f t="shared" si="0"/>
        <v>3105.25</v>
      </c>
      <c r="F15" s="44">
        <v>3126</v>
      </c>
      <c r="G15" s="43">
        <v>3127</v>
      </c>
      <c r="H15" s="42">
        <f t="shared" si="1"/>
        <v>3126.5</v>
      </c>
      <c r="I15" s="44">
        <v>3117</v>
      </c>
      <c r="J15" s="43">
        <v>3122</v>
      </c>
      <c r="K15" s="42">
        <f t="shared" si="2"/>
        <v>3119.5</v>
      </c>
      <c r="L15" s="44">
        <v>3003</v>
      </c>
      <c r="M15" s="43">
        <v>3008</v>
      </c>
      <c r="N15" s="42">
        <f t="shared" si="3"/>
        <v>3005.5</v>
      </c>
      <c r="O15" s="44">
        <v>2753</v>
      </c>
      <c r="P15" s="43">
        <v>2758</v>
      </c>
      <c r="Q15" s="42">
        <f t="shared" si="4"/>
        <v>2755.5</v>
      </c>
      <c r="R15" s="50">
        <v>3105.5</v>
      </c>
      <c r="S15" s="49">
        <v>1.2755000000000001</v>
      </c>
      <c r="T15" s="49">
        <v>1.0530999999999999</v>
      </c>
      <c r="U15" s="48">
        <v>151.79</v>
      </c>
      <c r="V15" s="41">
        <f>R15/S15</f>
        <v>2434.7314778518225</v>
      </c>
      <c r="W15" s="41">
        <f t="shared" si="7"/>
        <v>2451.5876127009014</v>
      </c>
      <c r="X15" s="47">
        <f t="shared" si="5"/>
        <v>2948.9127338334442</v>
      </c>
      <c r="Y15" s="46">
        <v>1.2749999999999999</v>
      </c>
    </row>
    <row r="16" spans="1:25" x14ac:dyDescent="0.2">
      <c r="B16" s="45">
        <v>45637</v>
      </c>
      <c r="C16" s="44">
        <v>3092</v>
      </c>
      <c r="D16" s="43">
        <v>3092.5</v>
      </c>
      <c r="E16" s="42">
        <f t="shared" si="0"/>
        <v>3092.25</v>
      </c>
      <c r="F16" s="44">
        <v>3123</v>
      </c>
      <c r="G16" s="43">
        <v>3124</v>
      </c>
      <c r="H16" s="42">
        <f t="shared" si="1"/>
        <v>3123.5</v>
      </c>
      <c r="I16" s="44">
        <v>3117</v>
      </c>
      <c r="J16" s="43">
        <v>3122</v>
      </c>
      <c r="K16" s="42">
        <f t="shared" si="2"/>
        <v>3119.5</v>
      </c>
      <c r="L16" s="44">
        <v>3003</v>
      </c>
      <c r="M16" s="43">
        <v>3008</v>
      </c>
      <c r="N16" s="42">
        <f t="shared" si="3"/>
        <v>3005.5</v>
      </c>
      <c r="O16" s="44">
        <v>2753</v>
      </c>
      <c r="P16" s="43">
        <v>2758</v>
      </c>
      <c r="Q16" s="42">
        <f t="shared" si="4"/>
        <v>2755.5</v>
      </c>
      <c r="R16" s="50">
        <v>3092.5</v>
      </c>
      <c r="S16" s="49">
        <v>1.2741</v>
      </c>
      <c r="T16" s="49">
        <v>1.0504</v>
      </c>
      <c r="U16" s="48">
        <v>152.66</v>
      </c>
      <c r="V16" s="41">
        <f>R16/S16</f>
        <v>2427.203516207519</v>
      </c>
      <c r="W16" s="41">
        <f t="shared" si="7"/>
        <v>2451.9268503257199</v>
      </c>
      <c r="X16" s="47">
        <f t="shared" si="5"/>
        <v>2944.116527037319</v>
      </c>
      <c r="Y16" s="46">
        <v>1.2736000000000001</v>
      </c>
    </row>
    <row r="17" spans="2:25" x14ac:dyDescent="0.2">
      <c r="B17" s="45">
        <v>45638</v>
      </c>
      <c r="C17" s="44">
        <v>3060.5</v>
      </c>
      <c r="D17" s="43">
        <v>3061</v>
      </c>
      <c r="E17" s="42">
        <f t="shared" si="0"/>
        <v>3060.75</v>
      </c>
      <c r="F17" s="44">
        <v>3095</v>
      </c>
      <c r="G17" s="43">
        <v>3096</v>
      </c>
      <c r="H17" s="42">
        <f t="shared" si="1"/>
        <v>3095.5</v>
      </c>
      <c r="I17" s="44">
        <v>3088</v>
      </c>
      <c r="J17" s="43">
        <v>3093</v>
      </c>
      <c r="K17" s="42">
        <f t="shared" si="2"/>
        <v>3090.5</v>
      </c>
      <c r="L17" s="44">
        <v>2982</v>
      </c>
      <c r="M17" s="43">
        <v>2987</v>
      </c>
      <c r="N17" s="42">
        <f t="shared" si="3"/>
        <v>2984.5</v>
      </c>
      <c r="O17" s="44">
        <v>2757</v>
      </c>
      <c r="P17" s="43">
        <v>2762</v>
      </c>
      <c r="Q17" s="42">
        <f t="shared" si="4"/>
        <v>2759.5</v>
      </c>
      <c r="R17" s="50">
        <v>3061</v>
      </c>
      <c r="S17" s="49">
        <v>1.2727999999999999</v>
      </c>
      <c r="T17" s="49">
        <v>1.0488999999999999</v>
      </c>
      <c r="U17" s="48">
        <v>152.28</v>
      </c>
      <c r="V17" s="41">
        <f t="shared" si="6"/>
        <v>2404.9340037712132</v>
      </c>
      <c r="W17" s="41">
        <f>G17/S17</f>
        <v>2432.4324324324325</v>
      </c>
      <c r="X17" s="47">
        <f t="shared" si="5"/>
        <v>2918.2953570407094</v>
      </c>
      <c r="Y17" s="46">
        <v>1.2722</v>
      </c>
    </row>
    <row r="18" spans="2:25" x14ac:dyDescent="0.2">
      <c r="B18" s="45">
        <v>45639</v>
      </c>
      <c r="C18" s="44">
        <v>3082</v>
      </c>
      <c r="D18" s="43">
        <v>3083</v>
      </c>
      <c r="E18" s="42">
        <f t="shared" si="0"/>
        <v>3082.5</v>
      </c>
      <c r="F18" s="44">
        <v>3112</v>
      </c>
      <c r="G18" s="43">
        <v>3114</v>
      </c>
      <c r="H18" s="42">
        <f t="shared" si="1"/>
        <v>3113</v>
      </c>
      <c r="I18" s="44">
        <v>3108</v>
      </c>
      <c r="J18" s="43">
        <v>3113</v>
      </c>
      <c r="K18" s="42">
        <f t="shared" si="2"/>
        <v>3110.5</v>
      </c>
      <c r="L18" s="44">
        <v>2997</v>
      </c>
      <c r="M18" s="43">
        <v>3002</v>
      </c>
      <c r="N18" s="42">
        <f t="shared" si="3"/>
        <v>2999.5</v>
      </c>
      <c r="O18" s="44">
        <v>2772</v>
      </c>
      <c r="P18" s="43">
        <v>2777</v>
      </c>
      <c r="Q18" s="42">
        <f t="shared" si="4"/>
        <v>2774.5</v>
      </c>
      <c r="R18" s="50">
        <v>3083</v>
      </c>
      <c r="S18" s="49">
        <v>1.2663</v>
      </c>
      <c r="T18" s="49">
        <v>1.0517000000000001</v>
      </c>
      <c r="U18" s="48">
        <v>153.46</v>
      </c>
      <c r="V18" s="41">
        <f t="shared" si="6"/>
        <v>2434.6521361446735</v>
      </c>
      <c r="W18" s="41">
        <f t="shared" si="7"/>
        <v>2459.1329068941009</v>
      </c>
      <c r="X18" s="47">
        <f t="shared" si="5"/>
        <v>2931.4443282304837</v>
      </c>
      <c r="Y18" s="46">
        <v>1.2657</v>
      </c>
    </row>
    <row r="19" spans="2:25" x14ac:dyDescent="0.2">
      <c r="B19" s="45">
        <v>45642</v>
      </c>
      <c r="C19" s="44">
        <v>3060</v>
      </c>
      <c r="D19" s="43">
        <v>3062</v>
      </c>
      <c r="E19" s="42">
        <f t="shared" si="0"/>
        <v>3061</v>
      </c>
      <c r="F19" s="44">
        <v>3085</v>
      </c>
      <c r="G19" s="43">
        <v>3085.5</v>
      </c>
      <c r="H19" s="42">
        <f t="shared" si="1"/>
        <v>3085.25</v>
      </c>
      <c r="I19" s="44">
        <v>3075</v>
      </c>
      <c r="J19" s="43">
        <v>3080</v>
      </c>
      <c r="K19" s="42">
        <f t="shared" si="2"/>
        <v>3077.5</v>
      </c>
      <c r="L19" s="44">
        <v>2965</v>
      </c>
      <c r="M19" s="43">
        <v>2970</v>
      </c>
      <c r="N19" s="42">
        <f t="shared" si="3"/>
        <v>2967.5</v>
      </c>
      <c r="O19" s="44">
        <v>2740</v>
      </c>
      <c r="P19" s="43">
        <v>2745</v>
      </c>
      <c r="Q19" s="42">
        <f t="shared" si="4"/>
        <v>2742.5</v>
      </c>
      <c r="R19" s="50">
        <v>3062</v>
      </c>
      <c r="S19" s="49">
        <v>1.2652000000000001</v>
      </c>
      <c r="T19" s="49">
        <v>1.0490999999999999</v>
      </c>
      <c r="U19" s="48">
        <v>154.09</v>
      </c>
      <c r="V19" s="41">
        <f t="shared" si="6"/>
        <v>2420.1707239962061</v>
      </c>
      <c r="W19" s="41">
        <f t="shared" si="7"/>
        <v>2438.7448624723361</v>
      </c>
      <c r="X19" s="47">
        <f t="shared" si="5"/>
        <v>2918.6922123725099</v>
      </c>
      <c r="Y19" s="46">
        <v>1.2645999999999999</v>
      </c>
    </row>
    <row r="20" spans="2:25" x14ac:dyDescent="0.2">
      <c r="B20" s="45">
        <v>45643</v>
      </c>
      <c r="C20" s="44">
        <v>3019</v>
      </c>
      <c r="D20" s="43">
        <v>3020</v>
      </c>
      <c r="E20" s="42">
        <f t="shared" si="0"/>
        <v>3019.5</v>
      </c>
      <c r="F20" s="44">
        <v>3044</v>
      </c>
      <c r="G20" s="43">
        <v>3045</v>
      </c>
      <c r="H20" s="42">
        <f t="shared" si="1"/>
        <v>3044.5</v>
      </c>
      <c r="I20" s="44">
        <v>3045</v>
      </c>
      <c r="J20" s="43">
        <v>3050</v>
      </c>
      <c r="K20" s="42">
        <f t="shared" si="2"/>
        <v>3047.5</v>
      </c>
      <c r="L20" s="44">
        <v>2945</v>
      </c>
      <c r="M20" s="43">
        <v>2950</v>
      </c>
      <c r="N20" s="42">
        <f t="shared" si="3"/>
        <v>2947.5</v>
      </c>
      <c r="O20" s="44">
        <v>2730</v>
      </c>
      <c r="P20" s="43">
        <v>2735</v>
      </c>
      <c r="Q20" s="42">
        <f t="shared" si="4"/>
        <v>2732.5</v>
      </c>
      <c r="R20" s="50">
        <v>3020</v>
      </c>
      <c r="S20" s="49">
        <v>1.2706999999999999</v>
      </c>
      <c r="T20" s="49">
        <v>1.0502</v>
      </c>
      <c r="U20" s="48">
        <v>153.83000000000001</v>
      </c>
      <c r="V20" s="41">
        <f t="shared" si="6"/>
        <v>2376.6427953096718</v>
      </c>
      <c r="W20" s="41">
        <f t="shared" si="7"/>
        <v>2396.3169906350831</v>
      </c>
      <c r="X20" s="47">
        <f t="shared" si="5"/>
        <v>2875.6427347171966</v>
      </c>
      <c r="Y20" s="46">
        <v>1.27</v>
      </c>
    </row>
    <row r="21" spans="2:25" x14ac:dyDescent="0.2">
      <c r="B21" s="45">
        <v>45644</v>
      </c>
      <c r="C21" s="44">
        <v>2987</v>
      </c>
      <c r="D21" s="43">
        <v>2988</v>
      </c>
      <c r="E21" s="42">
        <f t="shared" si="0"/>
        <v>2987.5</v>
      </c>
      <c r="F21" s="44">
        <v>3010</v>
      </c>
      <c r="G21" s="43">
        <v>3012</v>
      </c>
      <c r="H21" s="42">
        <f t="shared" si="1"/>
        <v>3011</v>
      </c>
      <c r="I21" s="44">
        <v>3013</v>
      </c>
      <c r="J21" s="43">
        <v>3018</v>
      </c>
      <c r="K21" s="42">
        <f t="shared" si="2"/>
        <v>3015.5</v>
      </c>
      <c r="L21" s="44">
        <v>2913</v>
      </c>
      <c r="M21" s="43">
        <v>2918</v>
      </c>
      <c r="N21" s="42">
        <f t="shared" si="3"/>
        <v>2915.5</v>
      </c>
      <c r="O21" s="44">
        <v>2698</v>
      </c>
      <c r="P21" s="43">
        <v>2703</v>
      </c>
      <c r="Q21" s="42">
        <f t="shared" si="4"/>
        <v>2700.5</v>
      </c>
      <c r="R21" s="50">
        <v>2988</v>
      </c>
      <c r="S21" s="49">
        <v>1.2707999999999999</v>
      </c>
      <c r="T21" s="49">
        <v>1.0490999999999999</v>
      </c>
      <c r="U21" s="48">
        <v>153.83000000000001</v>
      </c>
      <c r="V21" s="41">
        <f t="shared" si="6"/>
        <v>2351.2747875354107</v>
      </c>
      <c r="W21" s="41">
        <f t="shared" si="7"/>
        <v>2370.1605288007554</v>
      </c>
      <c r="X21" s="47">
        <f t="shared" si="5"/>
        <v>2848.1555619102091</v>
      </c>
      <c r="Y21" s="46">
        <v>1.2701</v>
      </c>
    </row>
    <row r="22" spans="2:25" x14ac:dyDescent="0.2">
      <c r="B22" s="45">
        <v>45645</v>
      </c>
      <c r="C22" s="44">
        <v>2960</v>
      </c>
      <c r="D22" s="43">
        <v>2962</v>
      </c>
      <c r="E22" s="42">
        <f t="shared" si="0"/>
        <v>2961</v>
      </c>
      <c r="F22" s="44">
        <v>2983</v>
      </c>
      <c r="G22" s="43">
        <v>2985</v>
      </c>
      <c r="H22" s="42">
        <f t="shared" si="1"/>
        <v>2984</v>
      </c>
      <c r="I22" s="44">
        <v>2990</v>
      </c>
      <c r="J22" s="43">
        <v>2995</v>
      </c>
      <c r="K22" s="42">
        <f t="shared" si="2"/>
        <v>2992.5</v>
      </c>
      <c r="L22" s="44">
        <v>2888</v>
      </c>
      <c r="M22" s="43">
        <v>2893</v>
      </c>
      <c r="N22" s="42">
        <f t="shared" si="3"/>
        <v>2890.5</v>
      </c>
      <c r="O22" s="44">
        <v>2673</v>
      </c>
      <c r="P22" s="43">
        <v>2678</v>
      </c>
      <c r="Q22" s="42">
        <f t="shared" si="4"/>
        <v>2675.5</v>
      </c>
      <c r="R22" s="50">
        <v>2962</v>
      </c>
      <c r="S22" s="49">
        <v>1.2615000000000001</v>
      </c>
      <c r="T22" s="49">
        <v>1.0394000000000001</v>
      </c>
      <c r="U22" s="48">
        <v>156.94999999999999</v>
      </c>
      <c r="V22" s="41">
        <f t="shared" si="6"/>
        <v>2347.9984145858102</v>
      </c>
      <c r="W22" s="41">
        <f t="shared" si="7"/>
        <v>2366.2306777645658</v>
      </c>
      <c r="X22" s="47">
        <f t="shared" si="5"/>
        <v>2849.7209928805078</v>
      </c>
      <c r="Y22" s="46">
        <v>1.2607999999999999</v>
      </c>
    </row>
    <row r="23" spans="2:25" x14ac:dyDescent="0.2">
      <c r="B23" s="45">
        <v>45646</v>
      </c>
      <c r="C23" s="44">
        <v>2957</v>
      </c>
      <c r="D23" s="43">
        <v>2958</v>
      </c>
      <c r="E23" s="42">
        <f t="shared" si="0"/>
        <v>2957.5</v>
      </c>
      <c r="F23" s="44">
        <v>2972</v>
      </c>
      <c r="G23" s="43">
        <v>2974</v>
      </c>
      <c r="H23" s="42">
        <f t="shared" si="1"/>
        <v>2973</v>
      </c>
      <c r="I23" s="44">
        <v>2980</v>
      </c>
      <c r="J23" s="43">
        <v>2985</v>
      </c>
      <c r="K23" s="42">
        <f t="shared" si="2"/>
        <v>2982.5</v>
      </c>
      <c r="L23" s="44">
        <v>2898</v>
      </c>
      <c r="M23" s="43">
        <v>2903</v>
      </c>
      <c r="N23" s="42">
        <f t="shared" si="3"/>
        <v>2900.5</v>
      </c>
      <c r="O23" s="44">
        <v>2683</v>
      </c>
      <c r="P23" s="43">
        <v>2688</v>
      </c>
      <c r="Q23" s="42">
        <f t="shared" si="4"/>
        <v>2685.5</v>
      </c>
      <c r="R23" s="50">
        <v>2958</v>
      </c>
      <c r="S23" s="49">
        <v>1.2507999999999999</v>
      </c>
      <c r="T23" s="49">
        <v>1.0389999999999999</v>
      </c>
      <c r="U23" s="48">
        <v>156.74</v>
      </c>
      <c r="V23" s="41">
        <f t="shared" si="6"/>
        <v>2364.8864726574993</v>
      </c>
      <c r="W23" s="41">
        <f t="shared" si="7"/>
        <v>2377.6782858970259</v>
      </c>
      <c r="X23" s="47">
        <f t="shared" si="5"/>
        <v>2846.9682386910495</v>
      </c>
      <c r="Y23" s="46">
        <v>1.25</v>
      </c>
    </row>
    <row r="24" spans="2:25" x14ac:dyDescent="0.2">
      <c r="B24" s="45">
        <v>45649</v>
      </c>
      <c r="C24" s="44">
        <v>2996</v>
      </c>
      <c r="D24" s="43">
        <v>2997</v>
      </c>
      <c r="E24" s="42">
        <f t="shared" si="0"/>
        <v>2996.5</v>
      </c>
      <c r="F24" s="44">
        <v>3014</v>
      </c>
      <c r="G24" s="43">
        <v>3016</v>
      </c>
      <c r="H24" s="42">
        <f t="shared" si="1"/>
        <v>3015</v>
      </c>
      <c r="I24" s="44">
        <v>3025</v>
      </c>
      <c r="J24" s="43">
        <v>3030</v>
      </c>
      <c r="K24" s="42">
        <f t="shared" si="2"/>
        <v>3027.5</v>
      </c>
      <c r="L24" s="44">
        <v>2943</v>
      </c>
      <c r="M24" s="43">
        <v>2948</v>
      </c>
      <c r="N24" s="42">
        <f t="shared" si="3"/>
        <v>2945.5</v>
      </c>
      <c r="O24" s="44">
        <v>2728</v>
      </c>
      <c r="P24" s="43">
        <v>2733</v>
      </c>
      <c r="Q24" s="42">
        <f t="shared" si="4"/>
        <v>2730.5</v>
      </c>
      <c r="R24" s="50">
        <v>2997</v>
      </c>
      <c r="S24" s="49">
        <v>1.2524999999999999</v>
      </c>
      <c r="T24" s="49">
        <v>1.0396000000000001</v>
      </c>
      <c r="U24" s="48">
        <v>157.15</v>
      </c>
      <c r="V24" s="41">
        <f t="shared" si="6"/>
        <v>2392.8143712574852</v>
      </c>
      <c r="W24" s="41">
        <f t="shared" si="7"/>
        <v>2407.9840319361278</v>
      </c>
      <c r="X24" s="47">
        <f t="shared" si="5"/>
        <v>2882.8395536744902</v>
      </c>
      <c r="Y24" s="46">
        <v>1.2517</v>
      </c>
    </row>
    <row r="25" spans="2:25" x14ac:dyDescent="0.2">
      <c r="B25" s="45">
        <v>45650</v>
      </c>
      <c r="C25" s="44">
        <v>3021.5</v>
      </c>
      <c r="D25" s="43">
        <v>3022.5</v>
      </c>
      <c r="E25" s="42">
        <f t="shared" si="0"/>
        <v>3022</v>
      </c>
      <c r="F25" s="44">
        <v>3041</v>
      </c>
      <c r="G25" s="43">
        <v>3042</v>
      </c>
      <c r="H25" s="42">
        <f t="shared" si="1"/>
        <v>3041.5</v>
      </c>
      <c r="I25" s="44">
        <v>3050</v>
      </c>
      <c r="J25" s="43">
        <v>3055</v>
      </c>
      <c r="K25" s="42">
        <f t="shared" si="2"/>
        <v>3052.5</v>
      </c>
      <c r="L25" s="44">
        <v>2970</v>
      </c>
      <c r="M25" s="43">
        <v>2975</v>
      </c>
      <c r="N25" s="42">
        <f t="shared" si="3"/>
        <v>2972.5</v>
      </c>
      <c r="O25" s="44">
        <v>2755</v>
      </c>
      <c r="P25" s="43">
        <v>2760</v>
      </c>
      <c r="Q25" s="42">
        <f t="shared" si="4"/>
        <v>2757.5</v>
      </c>
      <c r="R25" s="50">
        <v>3022.5</v>
      </c>
      <c r="S25" s="49">
        <v>1.2549999999999999</v>
      </c>
      <c r="T25" s="49">
        <v>1.0391999999999999</v>
      </c>
      <c r="U25" s="48">
        <v>157.16999999999999</v>
      </c>
      <c r="V25" s="41">
        <f>R25/S25</f>
        <v>2408.3665338645419</v>
      </c>
      <c r="W25" s="41">
        <f t="shared" si="7"/>
        <v>2423.9043824701198</v>
      </c>
      <c r="X25" s="47">
        <f t="shared" si="5"/>
        <v>2908.4872979214783</v>
      </c>
      <c r="Y25" s="46">
        <v>1.2542</v>
      </c>
    </row>
    <row r="26" spans="2:25" x14ac:dyDescent="0.2">
      <c r="B26" s="45">
        <v>45653</v>
      </c>
      <c r="C26" s="44">
        <v>2995</v>
      </c>
      <c r="D26" s="43">
        <v>2995.5</v>
      </c>
      <c r="E26" s="42">
        <f t="shared" si="0"/>
        <v>2995.25</v>
      </c>
      <c r="F26" s="44">
        <v>3016</v>
      </c>
      <c r="G26" s="43">
        <v>3018</v>
      </c>
      <c r="H26" s="42">
        <f t="shared" si="1"/>
        <v>3017</v>
      </c>
      <c r="I26" s="44">
        <v>3023</v>
      </c>
      <c r="J26" s="43">
        <v>3028</v>
      </c>
      <c r="K26" s="42">
        <f t="shared" si="2"/>
        <v>3025.5</v>
      </c>
      <c r="L26" s="44">
        <v>2928</v>
      </c>
      <c r="M26" s="43">
        <v>2933</v>
      </c>
      <c r="N26" s="42">
        <f t="shared" si="3"/>
        <v>2930.5</v>
      </c>
      <c r="O26" s="44">
        <v>2713</v>
      </c>
      <c r="P26" s="43">
        <v>2718</v>
      </c>
      <c r="Q26" s="42">
        <f t="shared" si="4"/>
        <v>2715.5</v>
      </c>
      <c r="R26" s="50">
        <v>2995.5</v>
      </c>
      <c r="S26" s="49">
        <v>1.2555000000000001</v>
      </c>
      <c r="T26" s="49">
        <v>1.0432999999999999</v>
      </c>
      <c r="U26" s="48">
        <v>157.80000000000001</v>
      </c>
      <c r="V26" s="41">
        <f t="shared" si="6"/>
        <v>2385.9020310633214</v>
      </c>
      <c r="W26" s="41">
        <f t="shared" si="7"/>
        <v>2403.8231780167262</v>
      </c>
      <c r="X26" s="47">
        <f t="shared" si="5"/>
        <v>2871.1779929071217</v>
      </c>
      <c r="Y26" s="46">
        <v>1.2545999999999999</v>
      </c>
    </row>
    <row r="27" spans="2:25" x14ac:dyDescent="0.2">
      <c r="B27" s="45">
        <v>45656</v>
      </c>
      <c r="C27" s="44">
        <v>3025.5</v>
      </c>
      <c r="D27" s="43">
        <v>3026</v>
      </c>
      <c r="E27" s="42">
        <f t="shared" si="0"/>
        <v>3025.75</v>
      </c>
      <c r="F27" s="44">
        <v>3052</v>
      </c>
      <c r="G27" s="43">
        <v>3053</v>
      </c>
      <c r="H27" s="42">
        <f t="shared" si="1"/>
        <v>3052.5</v>
      </c>
      <c r="I27" s="44">
        <v>3063</v>
      </c>
      <c r="J27" s="43">
        <v>3068</v>
      </c>
      <c r="K27" s="42">
        <f t="shared" si="2"/>
        <v>3065.5</v>
      </c>
      <c r="L27" s="44">
        <v>2963</v>
      </c>
      <c r="M27" s="43">
        <v>2968</v>
      </c>
      <c r="N27" s="42">
        <f t="shared" si="3"/>
        <v>2965.5</v>
      </c>
      <c r="O27" s="44">
        <v>2748</v>
      </c>
      <c r="P27" s="43">
        <v>2753</v>
      </c>
      <c r="Q27" s="42">
        <f t="shared" si="4"/>
        <v>2750.5</v>
      </c>
      <c r="R27" s="50">
        <v>3026</v>
      </c>
      <c r="S27" s="49">
        <v>1.2597</v>
      </c>
      <c r="T27" s="49">
        <v>1.0449999999999999</v>
      </c>
      <c r="U27" s="48">
        <v>157.56</v>
      </c>
      <c r="V27" s="41">
        <f t="shared" si="6"/>
        <v>2402.1592442645074</v>
      </c>
      <c r="W27" s="41">
        <f t="shared" si="7"/>
        <v>2423.5929189489561</v>
      </c>
      <c r="X27" s="47">
        <f t="shared" si="5"/>
        <v>2895.6937799043062</v>
      </c>
      <c r="Y27" s="46">
        <v>1.2587999999999999</v>
      </c>
    </row>
    <row r="28" spans="2:25" x14ac:dyDescent="0.2">
      <c r="B28" s="45">
        <v>45657</v>
      </c>
      <c r="C28" s="44">
        <v>2973.5</v>
      </c>
      <c r="D28" s="43">
        <v>2974</v>
      </c>
      <c r="E28" s="42">
        <f t="shared" si="0"/>
        <v>2973.75</v>
      </c>
      <c r="F28" s="44">
        <v>2994</v>
      </c>
      <c r="G28" s="43">
        <v>2996</v>
      </c>
      <c r="H28" s="42">
        <f t="shared" si="1"/>
        <v>2995</v>
      </c>
      <c r="I28" s="44">
        <v>3005</v>
      </c>
      <c r="J28" s="43">
        <v>3010</v>
      </c>
      <c r="K28" s="42">
        <f t="shared" si="2"/>
        <v>3007.5</v>
      </c>
      <c r="L28" s="44">
        <v>2908</v>
      </c>
      <c r="M28" s="43">
        <v>2913</v>
      </c>
      <c r="N28" s="42">
        <f t="shared" si="3"/>
        <v>2910.5</v>
      </c>
      <c r="O28" s="44">
        <v>2693</v>
      </c>
      <c r="P28" s="43">
        <v>2698</v>
      </c>
      <c r="Q28" s="42">
        <f t="shared" si="4"/>
        <v>2695.5</v>
      </c>
      <c r="R28" s="50">
        <v>2974</v>
      </c>
      <c r="S28" s="49">
        <v>1.2532000000000001</v>
      </c>
      <c r="T28" s="49">
        <v>1.0392999999999999</v>
      </c>
      <c r="U28" s="48">
        <v>156.9</v>
      </c>
      <c r="V28" s="41">
        <f t="shared" si="6"/>
        <v>2373.1248005106922</v>
      </c>
      <c r="W28" s="41">
        <f t="shared" si="7"/>
        <v>2390.6798595595274</v>
      </c>
      <c r="X28" s="47">
        <f t="shared" si="5"/>
        <v>2861.5414221110364</v>
      </c>
      <c r="Y28" s="46">
        <v>1.2523</v>
      </c>
    </row>
    <row r="29" spans="2:25" x14ac:dyDescent="0.2">
      <c r="B29" s="40" t="s">
        <v>11</v>
      </c>
      <c r="C29" s="39">
        <f>ROUND(AVERAGE(C9:C28),2)</f>
        <v>3042.05</v>
      </c>
      <c r="D29" s="38">
        <f>ROUND(AVERAGE(D9:D28),2)</f>
        <v>3043</v>
      </c>
      <c r="E29" s="37">
        <f>ROUND(AVERAGE(C29:D29),2)</f>
        <v>3042.53</v>
      </c>
      <c r="F29" s="39">
        <f>ROUND(AVERAGE(F9:F28),2)</f>
        <v>3063.15</v>
      </c>
      <c r="G29" s="38">
        <f>ROUND(AVERAGE(G9:G28),2)</f>
        <v>3064.55</v>
      </c>
      <c r="H29" s="37">
        <f>ROUND(AVERAGE(F29:G29),2)</f>
        <v>3063.85</v>
      </c>
      <c r="I29" s="39">
        <f>ROUND(AVERAGE(I9:I28),2)</f>
        <v>3060.2</v>
      </c>
      <c r="J29" s="38">
        <f>ROUND(AVERAGE(J9:J28),2)</f>
        <v>3065.2</v>
      </c>
      <c r="K29" s="37">
        <f>ROUND(AVERAGE(I29:J29),2)</f>
        <v>3062.7</v>
      </c>
      <c r="L29" s="39">
        <f>ROUND(AVERAGE(L9:L28),2)</f>
        <v>2952.1</v>
      </c>
      <c r="M29" s="38">
        <f>ROUND(AVERAGE(M9:M28),2)</f>
        <v>2957.1</v>
      </c>
      <c r="N29" s="37">
        <f>ROUND(AVERAGE(L29:M29),2)</f>
        <v>2954.6</v>
      </c>
      <c r="O29" s="39">
        <f>ROUND(AVERAGE(O9:O28),2)</f>
        <v>2721.1</v>
      </c>
      <c r="P29" s="38">
        <f>ROUND(AVERAGE(P9:P28),2)</f>
        <v>2726.1</v>
      </c>
      <c r="Q29" s="37">
        <f>ROUND(AVERAGE(O29:P29),2)</f>
        <v>2723.6</v>
      </c>
      <c r="R29" s="36">
        <f>ROUND(AVERAGE(R9:R28),2)</f>
        <v>3043</v>
      </c>
      <c r="S29" s="35">
        <f>ROUND(AVERAGE(S9:S28),4)</f>
        <v>1.2653000000000001</v>
      </c>
      <c r="T29" s="34">
        <f>ROUND(AVERAGE(T9:T28),4)</f>
        <v>1.0478000000000001</v>
      </c>
      <c r="U29" s="167">
        <f>ROUND(AVERAGE(U9:U28),2)</f>
        <v>153.74</v>
      </c>
      <c r="V29" s="33">
        <f>AVERAGE(V9:V28)</f>
        <v>2404.7936908445618</v>
      </c>
      <c r="W29" s="33">
        <f>AVERAGE(W9:W28)</f>
        <v>2421.8150676885689</v>
      </c>
      <c r="X29" s="33">
        <f>AVERAGE(X9:X28)</f>
        <v>2904.0686858788417</v>
      </c>
      <c r="Y29" s="32">
        <f>AVERAGE(Y9:Y28)</f>
        <v>1.264715</v>
      </c>
    </row>
    <row r="30" spans="2:25" x14ac:dyDescent="0.2">
      <c r="B30" s="31" t="s">
        <v>12</v>
      </c>
      <c r="C30" s="30">
        <f t="shared" ref="C30:Y30" si="8">MAX(C9:C28)</f>
        <v>3110</v>
      </c>
      <c r="D30" s="29">
        <f t="shared" si="8"/>
        <v>3110.5</v>
      </c>
      <c r="E30" s="28">
        <f t="shared" si="8"/>
        <v>3110.25</v>
      </c>
      <c r="F30" s="30">
        <f t="shared" si="8"/>
        <v>3132.5</v>
      </c>
      <c r="G30" s="29">
        <f t="shared" si="8"/>
        <v>3133</v>
      </c>
      <c r="H30" s="28">
        <f t="shared" si="8"/>
        <v>3132.75</v>
      </c>
      <c r="I30" s="30">
        <f t="shared" si="8"/>
        <v>3120</v>
      </c>
      <c r="J30" s="29">
        <f t="shared" si="8"/>
        <v>3125</v>
      </c>
      <c r="K30" s="28">
        <f t="shared" si="8"/>
        <v>3122.5</v>
      </c>
      <c r="L30" s="30">
        <f t="shared" si="8"/>
        <v>3008</v>
      </c>
      <c r="M30" s="29">
        <f t="shared" si="8"/>
        <v>3013</v>
      </c>
      <c r="N30" s="28">
        <f t="shared" si="8"/>
        <v>3010.5</v>
      </c>
      <c r="O30" s="30">
        <f t="shared" si="8"/>
        <v>2772</v>
      </c>
      <c r="P30" s="29">
        <f t="shared" si="8"/>
        <v>2777</v>
      </c>
      <c r="Q30" s="28">
        <f t="shared" si="8"/>
        <v>2774.5</v>
      </c>
      <c r="R30" s="27">
        <f t="shared" si="8"/>
        <v>3110.5</v>
      </c>
      <c r="S30" s="26">
        <f t="shared" si="8"/>
        <v>1.2768999999999999</v>
      </c>
      <c r="T30" s="25">
        <f t="shared" si="8"/>
        <v>1.0582</v>
      </c>
      <c r="U30" s="24">
        <f t="shared" si="8"/>
        <v>157.80000000000001</v>
      </c>
      <c r="V30" s="23">
        <f t="shared" si="8"/>
        <v>2437.8869817383807</v>
      </c>
      <c r="W30" s="23">
        <f t="shared" si="8"/>
        <v>2459.1329068941009</v>
      </c>
      <c r="X30" s="23">
        <f t="shared" si="8"/>
        <v>2948.9127338334442</v>
      </c>
      <c r="Y30" s="22">
        <f t="shared" si="8"/>
        <v>1.2764</v>
      </c>
    </row>
    <row r="31" spans="2:25" ht="13.5" thickBot="1" x14ac:dyDescent="0.25">
      <c r="B31" s="21" t="s">
        <v>13</v>
      </c>
      <c r="C31" s="20">
        <f t="shared" ref="C31:Y31" si="9">MIN(C9:C28)</f>
        <v>2957</v>
      </c>
      <c r="D31" s="19">
        <f t="shared" si="9"/>
        <v>2958</v>
      </c>
      <c r="E31" s="18">
        <f t="shared" si="9"/>
        <v>2957.5</v>
      </c>
      <c r="F31" s="20">
        <f t="shared" si="9"/>
        <v>2972</v>
      </c>
      <c r="G31" s="19">
        <f t="shared" si="9"/>
        <v>2974</v>
      </c>
      <c r="H31" s="18">
        <f t="shared" si="9"/>
        <v>2973</v>
      </c>
      <c r="I31" s="20">
        <f t="shared" si="9"/>
        <v>2980</v>
      </c>
      <c r="J31" s="19">
        <f t="shared" si="9"/>
        <v>2985</v>
      </c>
      <c r="K31" s="18">
        <f t="shared" si="9"/>
        <v>2982.5</v>
      </c>
      <c r="L31" s="20">
        <f t="shared" si="9"/>
        <v>2888</v>
      </c>
      <c r="M31" s="19">
        <f t="shared" si="9"/>
        <v>2893</v>
      </c>
      <c r="N31" s="18">
        <f t="shared" si="9"/>
        <v>2890.5</v>
      </c>
      <c r="O31" s="20">
        <f t="shared" si="9"/>
        <v>2640</v>
      </c>
      <c r="P31" s="19">
        <f t="shared" si="9"/>
        <v>2645</v>
      </c>
      <c r="Q31" s="18">
        <f t="shared" si="9"/>
        <v>2642.5</v>
      </c>
      <c r="R31" s="17">
        <f t="shared" si="9"/>
        <v>2958</v>
      </c>
      <c r="S31" s="16">
        <f t="shared" si="9"/>
        <v>1.2507999999999999</v>
      </c>
      <c r="T31" s="15">
        <f t="shared" si="9"/>
        <v>1.0389999999999999</v>
      </c>
      <c r="U31" s="14">
        <f t="shared" si="9"/>
        <v>149.69</v>
      </c>
      <c r="V31" s="13">
        <f t="shared" si="9"/>
        <v>2347.9984145858102</v>
      </c>
      <c r="W31" s="13">
        <f t="shared" si="9"/>
        <v>2366.2306777645658</v>
      </c>
      <c r="X31" s="13">
        <f t="shared" si="9"/>
        <v>2846.9682386910495</v>
      </c>
      <c r="Y31" s="12">
        <f t="shared" si="9"/>
        <v>1.25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45628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45628</v>
      </c>
      <c r="C9" s="44">
        <v>2039</v>
      </c>
      <c r="D9" s="43">
        <v>2040</v>
      </c>
      <c r="E9" s="42">
        <f t="shared" ref="E9:E28" si="0">AVERAGE(C9:D9)</f>
        <v>2039.5</v>
      </c>
      <c r="F9" s="44">
        <v>2070</v>
      </c>
      <c r="G9" s="43">
        <v>2072</v>
      </c>
      <c r="H9" s="42">
        <f t="shared" ref="H9:H28" si="1">AVERAGE(F9:G9)</f>
        <v>2071</v>
      </c>
      <c r="I9" s="44">
        <v>2147</v>
      </c>
      <c r="J9" s="43">
        <v>2152</v>
      </c>
      <c r="K9" s="42">
        <f t="shared" ref="K9:K28" si="2">AVERAGE(I9:J9)</f>
        <v>2149.5</v>
      </c>
      <c r="L9" s="44">
        <v>2180</v>
      </c>
      <c r="M9" s="43">
        <v>2185</v>
      </c>
      <c r="N9" s="42">
        <f t="shared" ref="N9:N28" si="3">AVERAGE(L9:M9)</f>
        <v>2182.5</v>
      </c>
      <c r="O9" s="44">
        <v>2205</v>
      </c>
      <c r="P9" s="43">
        <v>2210</v>
      </c>
      <c r="Q9" s="42">
        <f t="shared" ref="Q9:Q28" si="4">AVERAGE(O9:P9)</f>
        <v>2207.5</v>
      </c>
      <c r="R9" s="50">
        <v>2040</v>
      </c>
      <c r="S9" s="49">
        <v>1.2665999999999999</v>
      </c>
      <c r="T9" s="51">
        <v>1.0501</v>
      </c>
      <c r="U9" s="48">
        <v>150.13999999999999</v>
      </c>
      <c r="V9" s="41">
        <v>1610.61</v>
      </c>
      <c r="W9" s="41">
        <v>1636.26</v>
      </c>
      <c r="X9" s="47">
        <f t="shared" ref="X9:X28" si="5">R9/T9</f>
        <v>1942.6721264641462</v>
      </c>
      <c r="Y9" s="46">
        <v>1.2663</v>
      </c>
    </row>
    <row r="10" spans="1:25" x14ac:dyDescent="0.2">
      <c r="B10" s="45">
        <v>45629</v>
      </c>
      <c r="C10" s="44">
        <v>2030</v>
      </c>
      <c r="D10" s="43">
        <v>2031</v>
      </c>
      <c r="E10" s="42">
        <f t="shared" si="0"/>
        <v>2030.5</v>
      </c>
      <c r="F10" s="44">
        <v>2061</v>
      </c>
      <c r="G10" s="43">
        <v>2062</v>
      </c>
      <c r="H10" s="42">
        <f t="shared" si="1"/>
        <v>2061.5</v>
      </c>
      <c r="I10" s="44">
        <v>2138</v>
      </c>
      <c r="J10" s="43">
        <v>2143</v>
      </c>
      <c r="K10" s="42">
        <f t="shared" si="2"/>
        <v>2140.5</v>
      </c>
      <c r="L10" s="44">
        <v>2173</v>
      </c>
      <c r="M10" s="43">
        <v>2178</v>
      </c>
      <c r="N10" s="42">
        <f t="shared" si="3"/>
        <v>2175.5</v>
      </c>
      <c r="O10" s="44">
        <v>2198</v>
      </c>
      <c r="P10" s="43">
        <v>2203</v>
      </c>
      <c r="Q10" s="42">
        <f t="shared" si="4"/>
        <v>2200.5</v>
      </c>
      <c r="R10" s="50">
        <v>2031</v>
      </c>
      <c r="S10" s="49">
        <v>1.2645999999999999</v>
      </c>
      <c r="T10" s="49">
        <v>1.0508</v>
      </c>
      <c r="U10" s="48">
        <v>149.69</v>
      </c>
      <c r="V10" s="41">
        <v>1606.04</v>
      </c>
      <c r="W10" s="41">
        <v>1631.07</v>
      </c>
      <c r="X10" s="47">
        <f t="shared" si="5"/>
        <v>1932.8130947849259</v>
      </c>
      <c r="Y10" s="46">
        <v>1.2642</v>
      </c>
    </row>
    <row r="11" spans="1:25" x14ac:dyDescent="0.2">
      <c r="B11" s="45">
        <v>45630</v>
      </c>
      <c r="C11" s="44">
        <v>2053</v>
      </c>
      <c r="D11" s="43">
        <v>2054</v>
      </c>
      <c r="E11" s="42">
        <f t="shared" si="0"/>
        <v>2053.5</v>
      </c>
      <c r="F11" s="44">
        <v>2080</v>
      </c>
      <c r="G11" s="43">
        <v>2082</v>
      </c>
      <c r="H11" s="42">
        <f t="shared" si="1"/>
        <v>2081</v>
      </c>
      <c r="I11" s="44">
        <v>2153</v>
      </c>
      <c r="J11" s="43">
        <v>2158</v>
      </c>
      <c r="K11" s="42">
        <f t="shared" si="2"/>
        <v>2155.5</v>
      </c>
      <c r="L11" s="44">
        <v>2187</v>
      </c>
      <c r="M11" s="43">
        <v>2192</v>
      </c>
      <c r="N11" s="42">
        <f t="shared" si="3"/>
        <v>2189.5</v>
      </c>
      <c r="O11" s="44">
        <v>2212</v>
      </c>
      <c r="P11" s="43">
        <v>2217</v>
      </c>
      <c r="Q11" s="42">
        <f t="shared" si="4"/>
        <v>2214.5</v>
      </c>
      <c r="R11" s="50">
        <v>2054</v>
      </c>
      <c r="S11" s="49">
        <v>1.2665999999999999</v>
      </c>
      <c r="T11" s="49">
        <v>1.0491999999999999</v>
      </c>
      <c r="U11" s="48">
        <v>151.18</v>
      </c>
      <c r="V11" s="41">
        <v>1621.66</v>
      </c>
      <c r="W11" s="41">
        <v>1644.29</v>
      </c>
      <c r="X11" s="47">
        <f t="shared" si="5"/>
        <v>1957.6820434616852</v>
      </c>
      <c r="Y11" s="46">
        <v>1.2662</v>
      </c>
    </row>
    <row r="12" spans="1:25" x14ac:dyDescent="0.2">
      <c r="B12" s="45">
        <v>45631</v>
      </c>
      <c r="C12" s="44">
        <v>2065</v>
      </c>
      <c r="D12" s="43">
        <v>2066</v>
      </c>
      <c r="E12" s="42">
        <f t="shared" si="0"/>
        <v>2065.5</v>
      </c>
      <c r="F12" s="44">
        <v>2093</v>
      </c>
      <c r="G12" s="43">
        <v>2094</v>
      </c>
      <c r="H12" s="42">
        <f t="shared" si="1"/>
        <v>2093.5</v>
      </c>
      <c r="I12" s="44">
        <v>2165</v>
      </c>
      <c r="J12" s="43">
        <v>2170</v>
      </c>
      <c r="K12" s="42">
        <f t="shared" si="2"/>
        <v>2167.5</v>
      </c>
      <c r="L12" s="44">
        <v>2200</v>
      </c>
      <c r="M12" s="43">
        <v>2205</v>
      </c>
      <c r="N12" s="42">
        <f t="shared" si="3"/>
        <v>2202.5</v>
      </c>
      <c r="O12" s="44">
        <v>2225</v>
      </c>
      <c r="P12" s="43">
        <v>2230</v>
      </c>
      <c r="Q12" s="42">
        <f t="shared" si="4"/>
        <v>2227.5</v>
      </c>
      <c r="R12" s="50">
        <v>2066</v>
      </c>
      <c r="S12" s="49">
        <v>1.2726999999999999</v>
      </c>
      <c r="T12" s="49">
        <v>1.0537000000000001</v>
      </c>
      <c r="U12" s="48">
        <v>150.4</v>
      </c>
      <c r="V12" s="41">
        <v>1623.32</v>
      </c>
      <c r="W12" s="41">
        <v>1645.84</v>
      </c>
      <c r="X12" s="47">
        <f t="shared" si="5"/>
        <v>1960.7098794723354</v>
      </c>
      <c r="Y12" s="46">
        <v>1.2723</v>
      </c>
    </row>
    <row r="13" spans="1:25" x14ac:dyDescent="0.2">
      <c r="B13" s="45">
        <v>45632</v>
      </c>
      <c r="C13" s="44">
        <v>2070.5</v>
      </c>
      <c r="D13" s="43">
        <v>2071.5</v>
      </c>
      <c r="E13" s="42">
        <f t="shared" si="0"/>
        <v>2071</v>
      </c>
      <c r="F13" s="44">
        <v>2096</v>
      </c>
      <c r="G13" s="43">
        <v>2097</v>
      </c>
      <c r="H13" s="42">
        <f t="shared" si="1"/>
        <v>2096.5</v>
      </c>
      <c r="I13" s="44">
        <v>2167</v>
      </c>
      <c r="J13" s="43">
        <v>2172</v>
      </c>
      <c r="K13" s="42">
        <f t="shared" si="2"/>
        <v>2169.5</v>
      </c>
      <c r="L13" s="44">
        <v>2200</v>
      </c>
      <c r="M13" s="43">
        <v>2205</v>
      </c>
      <c r="N13" s="42">
        <f t="shared" si="3"/>
        <v>2202.5</v>
      </c>
      <c r="O13" s="44">
        <v>2225</v>
      </c>
      <c r="P13" s="43">
        <v>2230</v>
      </c>
      <c r="Q13" s="42">
        <f t="shared" si="4"/>
        <v>2227.5</v>
      </c>
      <c r="R13" s="50">
        <v>2071.5</v>
      </c>
      <c r="S13" s="49">
        <v>1.2768999999999999</v>
      </c>
      <c r="T13" s="49">
        <v>1.0582</v>
      </c>
      <c r="U13" s="48">
        <v>150.41</v>
      </c>
      <c r="V13" s="41">
        <v>1622.29</v>
      </c>
      <c r="W13" s="41">
        <v>1642.9</v>
      </c>
      <c r="X13" s="47">
        <f t="shared" si="5"/>
        <v>1957.5694575694574</v>
      </c>
      <c r="Y13" s="46">
        <v>1.2764</v>
      </c>
    </row>
    <row r="14" spans="1:25" x14ac:dyDescent="0.2">
      <c r="B14" s="45">
        <v>45635</v>
      </c>
      <c r="C14" s="44">
        <v>2061</v>
      </c>
      <c r="D14" s="43">
        <v>2063</v>
      </c>
      <c r="E14" s="42">
        <f t="shared" si="0"/>
        <v>2062</v>
      </c>
      <c r="F14" s="44">
        <v>2091</v>
      </c>
      <c r="G14" s="43">
        <v>2093</v>
      </c>
      <c r="H14" s="42">
        <f t="shared" si="1"/>
        <v>2092</v>
      </c>
      <c r="I14" s="44">
        <v>2157</v>
      </c>
      <c r="J14" s="43">
        <v>2162</v>
      </c>
      <c r="K14" s="42">
        <f t="shared" si="2"/>
        <v>2159.5</v>
      </c>
      <c r="L14" s="44">
        <v>2190</v>
      </c>
      <c r="M14" s="43">
        <v>2195</v>
      </c>
      <c r="N14" s="42">
        <f t="shared" si="3"/>
        <v>2192.5</v>
      </c>
      <c r="O14" s="44">
        <v>2215</v>
      </c>
      <c r="P14" s="43">
        <v>2220</v>
      </c>
      <c r="Q14" s="42">
        <f t="shared" si="4"/>
        <v>2217.5</v>
      </c>
      <c r="R14" s="50">
        <v>2063</v>
      </c>
      <c r="S14" s="49">
        <v>1.2759</v>
      </c>
      <c r="T14" s="49">
        <v>1.0566</v>
      </c>
      <c r="U14" s="48">
        <v>150.77000000000001</v>
      </c>
      <c r="V14" s="41">
        <v>1616.9</v>
      </c>
      <c r="W14" s="41">
        <v>1641.18</v>
      </c>
      <c r="X14" s="47">
        <f t="shared" si="5"/>
        <v>1952.4891160325574</v>
      </c>
      <c r="Y14" s="46">
        <v>1.2753000000000001</v>
      </c>
    </row>
    <row r="15" spans="1:25" x14ac:dyDescent="0.2">
      <c r="B15" s="45">
        <v>45636</v>
      </c>
      <c r="C15" s="44">
        <v>2036.5</v>
      </c>
      <c r="D15" s="43">
        <v>2037</v>
      </c>
      <c r="E15" s="42">
        <f t="shared" si="0"/>
        <v>2036.75</v>
      </c>
      <c r="F15" s="44">
        <v>2068</v>
      </c>
      <c r="G15" s="43">
        <v>2069</v>
      </c>
      <c r="H15" s="42">
        <f t="shared" si="1"/>
        <v>2068.5</v>
      </c>
      <c r="I15" s="44">
        <v>2137</v>
      </c>
      <c r="J15" s="43">
        <v>2142</v>
      </c>
      <c r="K15" s="42">
        <f t="shared" si="2"/>
        <v>2139.5</v>
      </c>
      <c r="L15" s="44">
        <v>2170</v>
      </c>
      <c r="M15" s="43">
        <v>2175</v>
      </c>
      <c r="N15" s="42">
        <f t="shared" si="3"/>
        <v>2172.5</v>
      </c>
      <c r="O15" s="44">
        <v>2195</v>
      </c>
      <c r="P15" s="43">
        <v>2200</v>
      </c>
      <c r="Q15" s="42">
        <f t="shared" si="4"/>
        <v>2197.5</v>
      </c>
      <c r="R15" s="50">
        <v>2037</v>
      </c>
      <c r="S15" s="49">
        <v>1.2755000000000001</v>
      </c>
      <c r="T15" s="49">
        <v>1.0530999999999999</v>
      </c>
      <c r="U15" s="48">
        <v>151.79</v>
      </c>
      <c r="V15" s="41">
        <v>1597.02</v>
      </c>
      <c r="W15" s="41">
        <v>1622.75</v>
      </c>
      <c r="X15" s="47">
        <f t="shared" si="5"/>
        <v>1934.2892412876272</v>
      </c>
      <c r="Y15" s="46">
        <v>1.2749999999999999</v>
      </c>
    </row>
    <row r="16" spans="1:25" x14ac:dyDescent="0.2">
      <c r="B16" s="45">
        <v>45637</v>
      </c>
      <c r="C16" s="44">
        <v>2035</v>
      </c>
      <c r="D16" s="43">
        <v>2037</v>
      </c>
      <c r="E16" s="42">
        <f t="shared" si="0"/>
        <v>2036</v>
      </c>
      <c r="F16" s="44">
        <v>2064</v>
      </c>
      <c r="G16" s="43">
        <v>2065</v>
      </c>
      <c r="H16" s="42">
        <f t="shared" si="1"/>
        <v>2064.5</v>
      </c>
      <c r="I16" s="44">
        <v>2133</v>
      </c>
      <c r="J16" s="43">
        <v>2138</v>
      </c>
      <c r="K16" s="42">
        <f t="shared" si="2"/>
        <v>2135.5</v>
      </c>
      <c r="L16" s="44">
        <v>2168</v>
      </c>
      <c r="M16" s="43">
        <v>2173</v>
      </c>
      <c r="N16" s="42">
        <f t="shared" si="3"/>
        <v>2170.5</v>
      </c>
      <c r="O16" s="44">
        <v>2193</v>
      </c>
      <c r="P16" s="43">
        <v>2198</v>
      </c>
      <c r="Q16" s="42">
        <f t="shared" si="4"/>
        <v>2195.5</v>
      </c>
      <c r="R16" s="50">
        <v>2037</v>
      </c>
      <c r="S16" s="49">
        <v>1.2741</v>
      </c>
      <c r="T16" s="49">
        <v>1.0504</v>
      </c>
      <c r="U16" s="48">
        <v>152.66</v>
      </c>
      <c r="V16" s="41">
        <v>1598.78</v>
      </c>
      <c r="W16" s="41">
        <v>1621.39</v>
      </c>
      <c r="X16" s="47">
        <f t="shared" si="5"/>
        <v>1939.2612338156894</v>
      </c>
      <c r="Y16" s="46">
        <v>1.2736000000000001</v>
      </c>
    </row>
    <row r="17" spans="2:25" x14ac:dyDescent="0.2">
      <c r="B17" s="45">
        <v>45638</v>
      </c>
      <c r="C17" s="44">
        <v>1988</v>
      </c>
      <c r="D17" s="43">
        <v>1990</v>
      </c>
      <c r="E17" s="42">
        <f t="shared" si="0"/>
        <v>1989</v>
      </c>
      <c r="F17" s="44">
        <v>2021</v>
      </c>
      <c r="G17" s="43">
        <v>2021.5</v>
      </c>
      <c r="H17" s="42">
        <f t="shared" si="1"/>
        <v>2021.25</v>
      </c>
      <c r="I17" s="44">
        <v>2085</v>
      </c>
      <c r="J17" s="43">
        <v>2090</v>
      </c>
      <c r="K17" s="42">
        <f t="shared" si="2"/>
        <v>2087.5</v>
      </c>
      <c r="L17" s="44">
        <v>2120</v>
      </c>
      <c r="M17" s="43">
        <v>2125</v>
      </c>
      <c r="N17" s="42">
        <f t="shared" si="3"/>
        <v>2122.5</v>
      </c>
      <c r="O17" s="44">
        <v>2145</v>
      </c>
      <c r="P17" s="43">
        <v>2150</v>
      </c>
      <c r="Q17" s="42">
        <f t="shared" si="4"/>
        <v>2147.5</v>
      </c>
      <c r="R17" s="50">
        <v>1990</v>
      </c>
      <c r="S17" s="49">
        <v>1.2727999999999999</v>
      </c>
      <c r="T17" s="49">
        <v>1.0488999999999999</v>
      </c>
      <c r="U17" s="48">
        <v>152.28</v>
      </c>
      <c r="V17" s="41">
        <v>1563.48</v>
      </c>
      <c r="W17" s="41">
        <v>1588.98</v>
      </c>
      <c r="X17" s="47">
        <f t="shared" si="5"/>
        <v>1897.2256649823626</v>
      </c>
      <c r="Y17" s="46">
        <v>1.2722</v>
      </c>
    </row>
    <row r="18" spans="2:25" x14ac:dyDescent="0.2">
      <c r="B18" s="45">
        <v>45639</v>
      </c>
      <c r="C18" s="44">
        <v>1975</v>
      </c>
      <c r="D18" s="43">
        <v>1976</v>
      </c>
      <c r="E18" s="42">
        <f t="shared" si="0"/>
        <v>1975.5</v>
      </c>
      <c r="F18" s="44">
        <v>2004.5</v>
      </c>
      <c r="G18" s="43">
        <v>2005</v>
      </c>
      <c r="H18" s="42">
        <f t="shared" si="1"/>
        <v>2004.75</v>
      </c>
      <c r="I18" s="44">
        <v>2072</v>
      </c>
      <c r="J18" s="43">
        <v>2077</v>
      </c>
      <c r="K18" s="42">
        <f t="shared" si="2"/>
        <v>2074.5</v>
      </c>
      <c r="L18" s="44">
        <v>2107</v>
      </c>
      <c r="M18" s="43">
        <v>2112</v>
      </c>
      <c r="N18" s="42">
        <f t="shared" si="3"/>
        <v>2109.5</v>
      </c>
      <c r="O18" s="44">
        <v>2132</v>
      </c>
      <c r="P18" s="43">
        <v>2137</v>
      </c>
      <c r="Q18" s="42">
        <f t="shared" si="4"/>
        <v>2134.5</v>
      </c>
      <c r="R18" s="50">
        <v>1976</v>
      </c>
      <c r="S18" s="49">
        <v>1.2663</v>
      </c>
      <c r="T18" s="49">
        <v>1.0517000000000001</v>
      </c>
      <c r="U18" s="48">
        <v>153.46</v>
      </c>
      <c r="V18" s="41">
        <v>1560.45</v>
      </c>
      <c r="W18" s="41">
        <v>1584.1</v>
      </c>
      <c r="X18" s="47">
        <f t="shared" si="5"/>
        <v>1878.8627935723114</v>
      </c>
      <c r="Y18" s="46">
        <v>1.2657</v>
      </c>
    </row>
    <row r="19" spans="2:25" x14ac:dyDescent="0.2">
      <c r="B19" s="45">
        <v>45642</v>
      </c>
      <c r="C19" s="44">
        <v>1976</v>
      </c>
      <c r="D19" s="43">
        <v>1976.5</v>
      </c>
      <c r="E19" s="42">
        <f t="shared" si="0"/>
        <v>1976.25</v>
      </c>
      <c r="F19" s="44">
        <v>2018</v>
      </c>
      <c r="G19" s="43">
        <v>2019</v>
      </c>
      <c r="H19" s="42">
        <f t="shared" si="1"/>
        <v>2018.5</v>
      </c>
      <c r="I19" s="44">
        <v>2083</v>
      </c>
      <c r="J19" s="43">
        <v>2088</v>
      </c>
      <c r="K19" s="42">
        <f t="shared" si="2"/>
        <v>2085.5</v>
      </c>
      <c r="L19" s="44">
        <v>2118</v>
      </c>
      <c r="M19" s="43">
        <v>2123</v>
      </c>
      <c r="N19" s="42">
        <f t="shared" si="3"/>
        <v>2120.5</v>
      </c>
      <c r="O19" s="44">
        <v>2143</v>
      </c>
      <c r="P19" s="43">
        <v>2148</v>
      </c>
      <c r="Q19" s="42">
        <f t="shared" si="4"/>
        <v>2145.5</v>
      </c>
      <c r="R19" s="50">
        <v>1976.5</v>
      </c>
      <c r="S19" s="49">
        <v>1.2652000000000001</v>
      </c>
      <c r="T19" s="49">
        <v>1.0490999999999999</v>
      </c>
      <c r="U19" s="48">
        <v>154.09</v>
      </c>
      <c r="V19" s="41">
        <v>1562.2</v>
      </c>
      <c r="W19" s="41">
        <v>1596.55</v>
      </c>
      <c r="X19" s="47">
        <f t="shared" si="5"/>
        <v>1883.9958059288915</v>
      </c>
      <c r="Y19" s="46">
        <v>1.2645999999999999</v>
      </c>
    </row>
    <row r="20" spans="2:25" x14ac:dyDescent="0.2">
      <c r="B20" s="45">
        <v>45643</v>
      </c>
      <c r="C20" s="44">
        <v>1962.5</v>
      </c>
      <c r="D20" s="43">
        <v>1963.5</v>
      </c>
      <c r="E20" s="42">
        <f t="shared" si="0"/>
        <v>1963</v>
      </c>
      <c r="F20" s="44">
        <v>2000</v>
      </c>
      <c r="G20" s="43">
        <v>2001</v>
      </c>
      <c r="H20" s="42">
        <f t="shared" si="1"/>
        <v>2000.5</v>
      </c>
      <c r="I20" s="44">
        <v>2070</v>
      </c>
      <c r="J20" s="43">
        <v>2075</v>
      </c>
      <c r="K20" s="42">
        <f t="shared" si="2"/>
        <v>2072.5</v>
      </c>
      <c r="L20" s="44">
        <v>2105</v>
      </c>
      <c r="M20" s="43">
        <v>2110</v>
      </c>
      <c r="N20" s="42">
        <f t="shared" si="3"/>
        <v>2107.5</v>
      </c>
      <c r="O20" s="44">
        <v>2130</v>
      </c>
      <c r="P20" s="43">
        <v>2135</v>
      </c>
      <c r="Q20" s="42">
        <f t="shared" si="4"/>
        <v>2132.5</v>
      </c>
      <c r="R20" s="50">
        <v>1963.5</v>
      </c>
      <c r="S20" s="49">
        <v>1.2706999999999999</v>
      </c>
      <c r="T20" s="49">
        <v>1.0502</v>
      </c>
      <c r="U20" s="48">
        <v>153.83000000000001</v>
      </c>
      <c r="V20" s="41">
        <v>1545.21</v>
      </c>
      <c r="W20" s="41">
        <v>1575.59</v>
      </c>
      <c r="X20" s="47">
        <f t="shared" si="5"/>
        <v>1869.643877356694</v>
      </c>
      <c r="Y20" s="46">
        <v>1.27</v>
      </c>
    </row>
    <row r="21" spans="2:25" x14ac:dyDescent="0.2">
      <c r="B21" s="45">
        <v>45644</v>
      </c>
      <c r="C21" s="44">
        <v>1952</v>
      </c>
      <c r="D21" s="43">
        <v>1952.5</v>
      </c>
      <c r="E21" s="42">
        <f t="shared" si="0"/>
        <v>1952.25</v>
      </c>
      <c r="F21" s="44">
        <v>1982.5</v>
      </c>
      <c r="G21" s="43">
        <v>1983</v>
      </c>
      <c r="H21" s="42">
        <f t="shared" si="1"/>
        <v>1982.75</v>
      </c>
      <c r="I21" s="44">
        <v>2053</v>
      </c>
      <c r="J21" s="43">
        <v>2058</v>
      </c>
      <c r="K21" s="42">
        <f t="shared" si="2"/>
        <v>2055.5</v>
      </c>
      <c r="L21" s="44">
        <v>2088</v>
      </c>
      <c r="M21" s="43">
        <v>2093</v>
      </c>
      <c r="N21" s="42">
        <f t="shared" si="3"/>
        <v>2090.5</v>
      </c>
      <c r="O21" s="44">
        <v>2113</v>
      </c>
      <c r="P21" s="43">
        <v>2118</v>
      </c>
      <c r="Q21" s="42">
        <f t="shared" si="4"/>
        <v>2115.5</v>
      </c>
      <c r="R21" s="50">
        <v>1952.5</v>
      </c>
      <c r="S21" s="49">
        <v>1.2707999999999999</v>
      </c>
      <c r="T21" s="49">
        <v>1.0490999999999999</v>
      </c>
      <c r="U21" s="48">
        <v>153.83000000000001</v>
      </c>
      <c r="V21" s="41">
        <v>1536.43</v>
      </c>
      <c r="W21" s="41">
        <v>1561.29</v>
      </c>
      <c r="X21" s="47">
        <f t="shared" si="5"/>
        <v>1861.1190544276049</v>
      </c>
      <c r="Y21" s="46">
        <v>1.2701</v>
      </c>
    </row>
    <row r="22" spans="2:25" x14ac:dyDescent="0.2">
      <c r="B22" s="45">
        <v>45645</v>
      </c>
      <c r="C22" s="44">
        <v>1945</v>
      </c>
      <c r="D22" s="43">
        <v>1947</v>
      </c>
      <c r="E22" s="42">
        <f t="shared" si="0"/>
        <v>1946</v>
      </c>
      <c r="F22" s="44">
        <v>1966</v>
      </c>
      <c r="G22" s="43">
        <v>1967</v>
      </c>
      <c r="H22" s="42">
        <f t="shared" si="1"/>
        <v>1966.5</v>
      </c>
      <c r="I22" s="44">
        <v>2040</v>
      </c>
      <c r="J22" s="43">
        <v>2045</v>
      </c>
      <c r="K22" s="42">
        <f t="shared" si="2"/>
        <v>2042.5</v>
      </c>
      <c r="L22" s="44">
        <v>2075</v>
      </c>
      <c r="M22" s="43">
        <v>2080</v>
      </c>
      <c r="N22" s="42">
        <f t="shared" si="3"/>
        <v>2077.5</v>
      </c>
      <c r="O22" s="44">
        <v>2100</v>
      </c>
      <c r="P22" s="43">
        <v>2105</v>
      </c>
      <c r="Q22" s="42">
        <f t="shared" si="4"/>
        <v>2102.5</v>
      </c>
      <c r="R22" s="50">
        <v>1947</v>
      </c>
      <c r="S22" s="49">
        <v>1.2615000000000001</v>
      </c>
      <c r="T22" s="49">
        <v>1.0394000000000001</v>
      </c>
      <c r="U22" s="48">
        <v>156.94999999999999</v>
      </c>
      <c r="V22" s="41">
        <v>1543.4</v>
      </c>
      <c r="W22" s="41">
        <v>1560.12</v>
      </c>
      <c r="X22" s="47">
        <f t="shared" si="5"/>
        <v>1873.1960746584566</v>
      </c>
      <c r="Y22" s="46">
        <v>1.2607999999999999</v>
      </c>
    </row>
    <row r="23" spans="2:25" x14ac:dyDescent="0.2">
      <c r="B23" s="45">
        <v>45646</v>
      </c>
      <c r="C23" s="44">
        <v>1945.5</v>
      </c>
      <c r="D23" s="43">
        <v>1946</v>
      </c>
      <c r="E23" s="42">
        <f t="shared" si="0"/>
        <v>1945.75</v>
      </c>
      <c r="F23" s="44">
        <v>1976</v>
      </c>
      <c r="G23" s="43">
        <v>1976.5</v>
      </c>
      <c r="H23" s="42">
        <f t="shared" si="1"/>
        <v>1976.25</v>
      </c>
      <c r="I23" s="44">
        <v>2048</v>
      </c>
      <c r="J23" s="43">
        <v>2053</v>
      </c>
      <c r="K23" s="42">
        <f t="shared" si="2"/>
        <v>2050.5</v>
      </c>
      <c r="L23" s="44">
        <v>2082</v>
      </c>
      <c r="M23" s="43">
        <v>2087</v>
      </c>
      <c r="N23" s="42">
        <f t="shared" si="3"/>
        <v>2084.5</v>
      </c>
      <c r="O23" s="44">
        <v>2107</v>
      </c>
      <c r="P23" s="43">
        <v>2112</v>
      </c>
      <c r="Q23" s="42">
        <f t="shared" si="4"/>
        <v>2109.5</v>
      </c>
      <c r="R23" s="50">
        <v>1946</v>
      </c>
      <c r="S23" s="49">
        <v>1.2507999999999999</v>
      </c>
      <c r="T23" s="49">
        <v>1.0389999999999999</v>
      </c>
      <c r="U23" s="48">
        <v>156.74</v>
      </c>
      <c r="V23" s="41">
        <v>1555.8</v>
      </c>
      <c r="W23" s="41">
        <v>1581.2</v>
      </c>
      <c r="X23" s="47">
        <f t="shared" si="5"/>
        <v>1872.9547641963427</v>
      </c>
      <c r="Y23" s="46">
        <v>1.25</v>
      </c>
    </row>
    <row r="24" spans="2:25" x14ac:dyDescent="0.2">
      <c r="B24" s="45">
        <v>45649</v>
      </c>
      <c r="C24" s="44">
        <v>1972</v>
      </c>
      <c r="D24" s="43">
        <v>1973</v>
      </c>
      <c r="E24" s="42">
        <f t="shared" si="0"/>
        <v>1972.5</v>
      </c>
      <c r="F24" s="44">
        <v>1994</v>
      </c>
      <c r="G24" s="43">
        <v>1995</v>
      </c>
      <c r="H24" s="42">
        <f t="shared" si="1"/>
        <v>1994.5</v>
      </c>
      <c r="I24" s="44">
        <v>2063</v>
      </c>
      <c r="J24" s="43">
        <v>2068</v>
      </c>
      <c r="K24" s="42">
        <f t="shared" si="2"/>
        <v>2065.5</v>
      </c>
      <c r="L24" s="44">
        <v>2095</v>
      </c>
      <c r="M24" s="43">
        <v>2100</v>
      </c>
      <c r="N24" s="42">
        <f t="shared" si="3"/>
        <v>2097.5</v>
      </c>
      <c r="O24" s="44">
        <v>2120</v>
      </c>
      <c r="P24" s="43">
        <v>2125</v>
      </c>
      <c r="Q24" s="42">
        <f t="shared" si="4"/>
        <v>2122.5</v>
      </c>
      <c r="R24" s="50">
        <v>1973</v>
      </c>
      <c r="S24" s="49">
        <v>1.2524999999999999</v>
      </c>
      <c r="T24" s="49">
        <v>1.0396000000000001</v>
      </c>
      <c r="U24" s="48">
        <v>157.15</v>
      </c>
      <c r="V24" s="41">
        <v>1575.25</v>
      </c>
      <c r="W24" s="41">
        <v>1593.83</v>
      </c>
      <c r="X24" s="47">
        <f t="shared" si="5"/>
        <v>1897.845325125048</v>
      </c>
      <c r="Y24" s="46">
        <v>1.2517</v>
      </c>
    </row>
    <row r="25" spans="2:25" x14ac:dyDescent="0.2">
      <c r="B25" s="45">
        <v>45650</v>
      </c>
      <c r="C25" s="44">
        <v>1963</v>
      </c>
      <c r="D25" s="43">
        <v>1963.5</v>
      </c>
      <c r="E25" s="42">
        <f t="shared" si="0"/>
        <v>1963.25</v>
      </c>
      <c r="F25" s="44">
        <v>1986</v>
      </c>
      <c r="G25" s="43">
        <v>1987</v>
      </c>
      <c r="H25" s="42">
        <f t="shared" si="1"/>
        <v>1986.5</v>
      </c>
      <c r="I25" s="44">
        <v>2055</v>
      </c>
      <c r="J25" s="43">
        <v>2060</v>
      </c>
      <c r="K25" s="42">
        <f t="shared" si="2"/>
        <v>2057.5</v>
      </c>
      <c r="L25" s="44">
        <v>2088</v>
      </c>
      <c r="M25" s="43">
        <v>2093</v>
      </c>
      <c r="N25" s="42">
        <f t="shared" si="3"/>
        <v>2090.5</v>
      </c>
      <c r="O25" s="44">
        <v>2113</v>
      </c>
      <c r="P25" s="43">
        <v>2118</v>
      </c>
      <c r="Q25" s="42">
        <f t="shared" si="4"/>
        <v>2115.5</v>
      </c>
      <c r="R25" s="50">
        <v>1963.5</v>
      </c>
      <c r="S25" s="49">
        <v>1.2549999999999999</v>
      </c>
      <c r="T25" s="49">
        <v>1.0391999999999999</v>
      </c>
      <c r="U25" s="48">
        <v>157.16999999999999</v>
      </c>
      <c r="V25" s="41">
        <v>1564.54</v>
      </c>
      <c r="W25" s="41">
        <v>1584.28</v>
      </c>
      <c r="X25" s="47">
        <f t="shared" si="5"/>
        <v>1889.4341801385683</v>
      </c>
      <c r="Y25" s="46">
        <v>1.2542</v>
      </c>
    </row>
    <row r="26" spans="2:25" x14ac:dyDescent="0.2">
      <c r="B26" s="45">
        <v>45653</v>
      </c>
      <c r="C26" s="44">
        <v>1943.5</v>
      </c>
      <c r="D26" s="43">
        <v>1944</v>
      </c>
      <c r="E26" s="42">
        <f t="shared" si="0"/>
        <v>1943.75</v>
      </c>
      <c r="F26" s="44">
        <v>1963.5</v>
      </c>
      <c r="G26" s="43">
        <v>1964.5</v>
      </c>
      <c r="H26" s="42">
        <f t="shared" si="1"/>
        <v>1964</v>
      </c>
      <c r="I26" s="44">
        <v>2033</v>
      </c>
      <c r="J26" s="43">
        <v>2038</v>
      </c>
      <c r="K26" s="42">
        <f t="shared" si="2"/>
        <v>2035.5</v>
      </c>
      <c r="L26" s="44">
        <v>2065</v>
      </c>
      <c r="M26" s="43">
        <v>2070</v>
      </c>
      <c r="N26" s="42">
        <f t="shared" si="3"/>
        <v>2067.5</v>
      </c>
      <c r="O26" s="44">
        <v>2090</v>
      </c>
      <c r="P26" s="43">
        <v>2095</v>
      </c>
      <c r="Q26" s="42">
        <f t="shared" si="4"/>
        <v>2092.5</v>
      </c>
      <c r="R26" s="50">
        <v>1944</v>
      </c>
      <c r="S26" s="49">
        <v>1.2555000000000001</v>
      </c>
      <c r="T26" s="49">
        <v>1.0432999999999999</v>
      </c>
      <c r="U26" s="48">
        <v>157.80000000000001</v>
      </c>
      <c r="V26" s="41">
        <v>1548.39</v>
      </c>
      <c r="W26" s="41">
        <v>1565.84</v>
      </c>
      <c r="X26" s="47">
        <f t="shared" si="5"/>
        <v>1863.3183168791338</v>
      </c>
      <c r="Y26" s="46">
        <v>1.2545999999999999</v>
      </c>
    </row>
    <row r="27" spans="2:25" x14ac:dyDescent="0.2">
      <c r="B27" s="45">
        <v>45656</v>
      </c>
      <c r="C27" s="44">
        <v>1927</v>
      </c>
      <c r="D27" s="43">
        <v>1928</v>
      </c>
      <c r="E27" s="42">
        <f t="shared" si="0"/>
        <v>1927.5</v>
      </c>
      <c r="F27" s="44">
        <v>1956.5</v>
      </c>
      <c r="G27" s="43">
        <v>1957.5</v>
      </c>
      <c r="H27" s="42">
        <f t="shared" si="1"/>
        <v>1957</v>
      </c>
      <c r="I27" s="44">
        <v>2028</v>
      </c>
      <c r="J27" s="43">
        <v>2033</v>
      </c>
      <c r="K27" s="42">
        <f t="shared" si="2"/>
        <v>2030.5</v>
      </c>
      <c r="L27" s="44">
        <v>2058</v>
      </c>
      <c r="M27" s="43">
        <v>2063</v>
      </c>
      <c r="N27" s="42">
        <f t="shared" si="3"/>
        <v>2060.5</v>
      </c>
      <c r="O27" s="44">
        <v>2088</v>
      </c>
      <c r="P27" s="43">
        <v>2093</v>
      </c>
      <c r="Q27" s="42">
        <f t="shared" si="4"/>
        <v>2090.5</v>
      </c>
      <c r="R27" s="50">
        <v>1928</v>
      </c>
      <c r="S27" s="49">
        <v>1.2597</v>
      </c>
      <c r="T27" s="49">
        <v>1.0449999999999999</v>
      </c>
      <c r="U27" s="48">
        <v>157.56</v>
      </c>
      <c r="V27" s="41">
        <v>1530.52</v>
      </c>
      <c r="W27" s="41">
        <v>1555.05</v>
      </c>
      <c r="X27" s="47">
        <f t="shared" si="5"/>
        <v>1844.9760765550241</v>
      </c>
      <c r="Y27" s="46">
        <v>1.2587999999999999</v>
      </c>
    </row>
    <row r="28" spans="2:25" x14ac:dyDescent="0.2">
      <c r="B28" s="45">
        <v>45657</v>
      </c>
      <c r="C28" s="44">
        <v>1921</v>
      </c>
      <c r="D28" s="43">
        <v>1921.5</v>
      </c>
      <c r="E28" s="42">
        <f t="shared" si="0"/>
        <v>1921.25</v>
      </c>
      <c r="F28" s="44">
        <v>1956</v>
      </c>
      <c r="G28" s="43">
        <v>1957</v>
      </c>
      <c r="H28" s="42">
        <f t="shared" si="1"/>
        <v>1956.5</v>
      </c>
      <c r="I28" s="44">
        <v>2025</v>
      </c>
      <c r="J28" s="43">
        <v>2030</v>
      </c>
      <c r="K28" s="42">
        <f t="shared" si="2"/>
        <v>2027.5</v>
      </c>
      <c r="L28" s="44">
        <v>2057</v>
      </c>
      <c r="M28" s="43">
        <v>2062</v>
      </c>
      <c r="N28" s="42">
        <f t="shared" si="3"/>
        <v>2059.5</v>
      </c>
      <c r="O28" s="44">
        <v>2097</v>
      </c>
      <c r="P28" s="43">
        <v>2102</v>
      </c>
      <c r="Q28" s="42">
        <f t="shared" si="4"/>
        <v>2099.5</v>
      </c>
      <c r="R28" s="50">
        <v>1921.5</v>
      </c>
      <c r="S28" s="49">
        <v>1.2532000000000001</v>
      </c>
      <c r="T28" s="49">
        <v>1.0392999999999999</v>
      </c>
      <c r="U28" s="48">
        <v>156.9</v>
      </c>
      <c r="V28" s="41">
        <v>1533.27</v>
      </c>
      <c r="W28" s="41">
        <v>1562.72</v>
      </c>
      <c r="X28" s="47">
        <f t="shared" si="5"/>
        <v>1848.8405657654191</v>
      </c>
      <c r="Y28" s="46">
        <v>1.2523</v>
      </c>
    </row>
    <row r="29" spans="2:25" x14ac:dyDescent="0.2">
      <c r="B29" s="40" t="s">
        <v>11</v>
      </c>
      <c r="C29" s="39">
        <f>ROUND(AVERAGE(C9:C28),2)</f>
        <v>1993.03</v>
      </c>
      <c r="D29" s="38">
        <f>ROUND(AVERAGE(D9:D28),2)</f>
        <v>1994.05</v>
      </c>
      <c r="E29" s="37">
        <f>ROUND(AVERAGE(C29:D29),2)</f>
        <v>1993.54</v>
      </c>
      <c r="F29" s="39">
        <f>ROUND(AVERAGE(F9:F28),2)</f>
        <v>2022.35</v>
      </c>
      <c r="G29" s="38">
        <f>ROUND(AVERAGE(G9:G28),2)</f>
        <v>2023.4</v>
      </c>
      <c r="H29" s="37">
        <f>ROUND(AVERAGE(F29:G29),2)</f>
        <v>2022.88</v>
      </c>
      <c r="I29" s="39">
        <f>ROUND(AVERAGE(I9:I28),2)</f>
        <v>2092.6</v>
      </c>
      <c r="J29" s="38">
        <f>ROUND(AVERAGE(J9:J28),2)</f>
        <v>2097.6</v>
      </c>
      <c r="K29" s="37">
        <f>ROUND(AVERAGE(I29:J29),2)</f>
        <v>2095.1</v>
      </c>
      <c r="L29" s="39">
        <f>ROUND(AVERAGE(L9:L28),2)</f>
        <v>2126.3000000000002</v>
      </c>
      <c r="M29" s="38">
        <f>ROUND(AVERAGE(M9:M28),2)</f>
        <v>2131.3000000000002</v>
      </c>
      <c r="N29" s="37">
        <f>ROUND(AVERAGE(L29:M29),2)</f>
        <v>2128.8000000000002</v>
      </c>
      <c r="O29" s="39">
        <f>ROUND(AVERAGE(O9:O28),2)</f>
        <v>2152.3000000000002</v>
      </c>
      <c r="P29" s="38">
        <f>ROUND(AVERAGE(P9:P28),2)</f>
        <v>2157.3000000000002</v>
      </c>
      <c r="Q29" s="37">
        <f>ROUND(AVERAGE(O29:P29),2)</f>
        <v>2154.8000000000002</v>
      </c>
      <c r="R29" s="36">
        <f>ROUND(AVERAGE(R9:R28),2)</f>
        <v>1994.05</v>
      </c>
      <c r="S29" s="35">
        <f>ROUND(AVERAGE(S9:S28),4)</f>
        <v>1.2653000000000001</v>
      </c>
      <c r="T29" s="34">
        <f>ROUND(AVERAGE(T9:T28),4)</f>
        <v>1.0478000000000001</v>
      </c>
      <c r="U29" s="167">
        <f>ROUND(AVERAGE(U9:U28),2)</f>
        <v>153.74</v>
      </c>
      <c r="V29" s="33">
        <f>AVERAGE(V9:V28)</f>
        <v>1575.778</v>
      </c>
      <c r="W29" s="33">
        <f>AVERAGE(W9:W28)</f>
        <v>1599.7615000000001</v>
      </c>
      <c r="X29" s="33">
        <f>AVERAGE(X9:X28)</f>
        <v>1902.9449346237138</v>
      </c>
      <c r="Y29" s="32">
        <f>AVERAGE(Y9:Y28)</f>
        <v>1.264715</v>
      </c>
    </row>
    <row r="30" spans="2:25" x14ac:dyDescent="0.2">
      <c r="B30" s="31" t="s">
        <v>12</v>
      </c>
      <c r="C30" s="30">
        <f t="shared" ref="C30:Y30" si="6">MAX(C9:C28)</f>
        <v>2070.5</v>
      </c>
      <c r="D30" s="29">
        <f t="shared" si="6"/>
        <v>2071.5</v>
      </c>
      <c r="E30" s="28">
        <f t="shared" si="6"/>
        <v>2071</v>
      </c>
      <c r="F30" s="30">
        <f t="shared" si="6"/>
        <v>2096</v>
      </c>
      <c r="G30" s="29">
        <f t="shared" si="6"/>
        <v>2097</v>
      </c>
      <c r="H30" s="28">
        <f t="shared" si="6"/>
        <v>2096.5</v>
      </c>
      <c r="I30" s="30">
        <f t="shared" si="6"/>
        <v>2167</v>
      </c>
      <c r="J30" s="29">
        <f t="shared" si="6"/>
        <v>2172</v>
      </c>
      <c r="K30" s="28">
        <f t="shared" si="6"/>
        <v>2169.5</v>
      </c>
      <c r="L30" s="30">
        <f t="shared" si="6"/>
        <v>2200</v>
      </c>
      <c r="M30" s="29">
        <f t="shared" si="6"/>
        <v>2205</v>
      </c>
      <c r="N30" s="28">
        <f t="shared" si="6"/>
        <v>2202.5</v>
      </c>
      <c r="O30" s="30">
        <f t="shared" si="6"/>
        <v>2225</v>
      </c>
      <c r="P30" s="29">
        <f t="shared" si="6"/>
        <v>2230</v>
      </c>
      <c r="Q30" s="28">
        <f t="shared" si="6"/>
        <v>2227.5</v>
      </c>
      <c r="R30" s="27">
        <f t="shared" si="6"/>
        <v>2071.5</v>
      </c>
      <c r="S30" s="26">
        <f t="shared" si="6"/>
        <v>1.2768999999999999</v>
      </c>
      <c r="T30" s="25">
        <f t="shared" si="6"/>
        <v>1.0582</v>
      </c>
      <c r="U30" s="24">
        <f t="shared" si="6"/>
        <v>157.80000000000001</v>
      </c>
      <c r="V30" s="23">
        <f t="shared" si="6"/>
        <v>1623.32</v>
      </c>
      <c r="W30" s="23">
        <f t="shared" si="6"/>
        <v>1645.84</v>
      </c>
      <c r="X30" s="23">
        <f t="shared" si="6"/>
        <v>1960.7098794723354</v>
      </c>
      <c r="Y30" s="22">
        <f t="shared" si="6"/>
        <v>1.2764</v>
      </c>
    </row>
    <row r="31" spans="2:25" ht="13.5" thickBot="1" x14ac:dyDescent="0.25">
      <c r="B31" s="21" t="s">
        <v>13</v>
      </c>
      <c r="C31" s="20">
        <f t="shared" ref="C31:Y31" si="7">MIN(C9:C28)</f>
        <v>1921</v>
      </c>
      <c r="D31" s="19">
        <f t="shared" si="7"/>
        <v>1921.5</v>
      </c>
      <c r="E31" s="18">
        <f t="shared" si="7"/>
        <v>1921.25</v>
      </c>
      <c r="F31" s="20">
        <f t="shared" si="7"/>
        <v>1956</v>
      </c>
      <c r="G31" s="19">
        <f t="shared" si="7"/>
        <v>1957</v>
      </c>
      <c r="H31" s="18">
        <f t="shared" si="7"/>
        <v>1956.5</v>
      </c>
      <c r="I31" s="20">
        <f t="shared" si="7"/>
        <v>2025</v>
      </c>
      <c r="J31" s="19">
        <f t="shared" si="7"/>
        <v>2030</v>
      </c>
      <c r="K31" s="18">
        <f t="shared" si="7"/>
        <v>2027.5</v>
      </c>
      <c r="L31" s="20">
        <f t="shared" si="7"/>
        <v>2057</v>
      </c>
      <c r="M31" s="19">
        <f t="shared" si="7"/>
        <v>2062</v>
      </c>
      <c r="N31" s="18">
        <f t="shared" si="7"/>
        <v>2059.5</v>
      </c>
      <c r="O31" s="20">
        <f t="shared" si="7"/>
        <v>2088</v>
      </c>
      <c r="P31" s="19">
        <f t="shared" si="7"/>
        <v>2093</v>
      </c>
      <c r="Q31" s="18">
        <f t="shared" si="7"/>
        <v>2090.5</v>
      </c>
      <c r="R31" s="17">
        <f t="shared" si="7"/>
        <v>1921.5</v>
      </c>
      <c r="S31" s="16">
        <f t="shared" si="7"/>
        <v>1.2507999999999999</v>
      </c>
      <c r="T31" s="15">
        <f t="shared" si="7"/>
        <v>1.0389999999999999</v>
      </c>
      <c r="U31" s="14">
        <f t="shared" si="7"/>
        <v>149.69</v>
      </c>
      <c r="V31" s="13">
        <f t="shared" si="7"/>
        <v>1530.52</v>
      </c>
      <c r="W31" s="13">
        <f t="shared" si="7"/>
        <v>1555.05</v>
      </c>
      <c r="X31" s="13">
        <f t="shared" si="7"/>
        <v>1844.9760765550241</v>
      </c>
      <c r="Y31" s="12">
        <f t="shared" si="7"/>
        <v>1.25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 activeCell="P40" sqref="P40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45628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45628</v>
      </c>
      <c r="C9" s="44">
        <v>28270</v>
      </c>
      <c r="D9" s="43">
        <v>28280</v>
      </c>
      <c r="E9" s="42">
        <f t="shared" ref="E9:E28" si="0">AVERAGE(C9:D9)</f>
        <v>28275</v>
      </c>
      <c r="F9" s="44">
        <v>28550</v>
      </c>
      <c r="G9" s="43">
        <v>28600</v>
      </c>
      <c r="H9" s="42">
        <f t="shared" ref="H9:H28" si="1">AVERAGE(F9:G9)</f>
        <v>28575</v>
      </c>
      <c r="I9" s="44">
        <v>28460</v>
      </c>
      <c r="J9" s="43">
        <v>28510</v>
      </c>
      <c r="K9" s="42">
        <f t="shared" ref="K9:K28" si="2">AVERAGE(I9:J9)</f>
        <v>28485</v>
      </c>
      <c r="L9" s="50">
        <v>28280</v>
      </c>
      <c r="M9" s="49">
        <v>1.2665999999999999</v>
      </c>
      <c r="N9" s="51">
        <v>1.0501</v>
      </c>
      <c r="O9" s="48">
        <v>150.13999999999999</v>
      </c>
      <c r="P9" s="41">
        <f>L9/M9</f>
        <v>22327.490920574768</v>
      </c>
      <c r="Q9" s="41">
        <f>G9/M9</f>
        <v>22580.135796620874</v>
      </c>
      <c r="R9" s="47">
        <f t="shared" ref="R9:R28" si="3">L9/N9</f>
        <v>26930.768498238263</v>
      </c>
      <c r="S9" s="46">
        <v>1.2663</v>
      </c>
    </row>
    <row r="10" spans="1:19" x14ac:dyDescent="0.2">
      <c r="B10" s="45">
        <v>45629</v>
      </c>
      <c r="C10" s="44">
        <v>28400</v>
      </c>
      <c r="D10" s="43">
        <v>28450</v>
      </c>
      <c r="E10" s="42">
        <f t="shared" si="0"/>
        <v>28425</v>
      </c>
      <c r="F10" s="44">
        <v>28700</v>
      </c>
      <c r="G10" s="43">
        <v>28705</v>
      </c>
      <c r="H10" s="42">
        <f t="shared" si="1"/>
        <v>28702.5</v>
      </c>
      <c r="I10" s="44">
        <v>28585</v>
      </c>
      <c r="J10" s="43">
        <v>28635</v>
      </c>
      <c r="K10" s="42">
        <f t="shared" si="2"/>
        <v>28610</v>
      </c>
      <c r="L10" s="50">
        <v>28450</v>
      </c>
      <c r="M10" s="49">
        <v>1.2645999999999999</v>
      </c>
      <c r="N10" s="49">
        <v>1.0508</v>
      </c>
      <c r="O10" s="48">
        <v>149.69</v>
      </c>
      <c r="P10" s="41">
        <f t="shared" ref="P10:P28" si="4">L10/M10</f>
        <v>22497.232326427329</v>
      </c>
      <c r="Q10" s="41">
        <f t="shared" ref="Q10:Q28" si="5">G10/M10</f>
        <v>22698.877115293373</v>
      </c>
      <c r="R10" s="47">
        <f t="shared" si="3"/>
        <v>27074.609821088696</v>
      </c>
      <c r="S10" s="46">
        <v>1.2642</v>
      </c>
    </row>
    <row r="11" spans="1:19" x14ac:dyDescent="0.2">
      <c r="B11" s="45">
        <v>45630</v>
      </c>
      <c r="C11" s="44">
        <v>28475</v>
      </c>
      <c r="D11" s="43">
        <v>28525</v>
      </c>
      <c r="E11" s="42">
        <f t="shared" si="0"/>
        <v>28500</v>
      </c>
      <c r="F11" s="44">
        <v>28750</v>
      </c>
      <c r="G11" s="43">
        <v>28850</v>
      </c>
      <c r="H11" s="42">
        <f t="shared" si="1"/>
        <v>28800</v>
      </c>
      <c r="I11" s="44">
        <v>28740</v>
      </c>
      <c r="J11" s="43">
        <v>28790</v>
      </c>
      <c r="K11" s="42">
        <f t="shared" si="2"/>
        <v>28765</v>
      </c>
      <c r="L11" s="50">
        <v>28525</v>
      </c>
      <c r="M11" s="49">
        <v>1.2665999999999999</v>
      </c>
      <c r="N11" s="49">
        <v>1.0491999999999999</v>
      </c>
      <c r="O11" s="48">
        <v>151.18</v>
      </c>
      <c r="P11" s="41">
        <f t="shared" si="4"/>
        <v>22520.922153797568</v>
      </c>
      <c r="Q11" s="41">
        <f t="shared" si="5"/>
        <v>22777.514606031898</v>
      </c>
      <c r="R11" s="47">
        <f t="shared" si="3"/>
        <v>27187.380861608846</v>
      </c>
      <c r="S11" s="46">
        <v>1.2662</v>
      </c>
    </row>
    <row r="12" spans="1:19" x14ac:dyDescent="0.2">
      <c r="B12" s="45">
        <v>45631</v>
      </c>
      <c r="C12" s="44">
        <v>28840</v>
      </c>
      <c r="D12" s="43">
        <v>28860</v>
      </c>
      <c r="E12" s="42">
        <f t="shared" si="0"/>
        <v>28850</v>
      </c>
      <c r="F12" s="44">
        <v>29175</v>
      </c>
      <c r="G12" s="43">
        <v>29200</v>
      </c>
      <c r="H12" s="42">
        <f t="shared" si="1"/>
        <v>29187.5</v>
      </c>
      <c r="I12" s="44">
        <v>29145</v>
      </c>
      <c r="J12" s="43">
        <v>29195</v>
      </c>
      <c r="K12" s="42">
        <f t="shared" si="2"/>
        <v>29170</v>
      </c>
      <c r="L12" s="50">
        <v>28860</v>
      </c>
      <c r="M12" s="49">
        <v>1.2726999999999999</v>
      </c>
      <c r="N12" s="49">
        <v>1.0537000000000001</v>
      </c>
      <c r="O12" s="48">
        <v>150.4</v>
      </c>
      <c r="P12" s="41">
        <f t="shared" si="4"/>
        <v>22676.200204290093</v>
      </c>
      <c r="Q12" s="41">
        <f t="shared" si="5"/>
        <v>22943.348786045415</v>
      </c>
      <c r="R12" s="47">
        <f t="shared" si="3"/>
        <v>27389.199962038529</v>
      </c>
      <c r="S12" s="46">
        <v>1.2723</v>
      </c>
    </row>
    <row r="13" spans="1:19" x14ac:dyDescent="0.2">
      <c r="B13" s="45">
        <v>45632</v>
      </c>
      <c r="C13" s="44">
        <v>28950</v>
      </c>
      <c r="D13" s="43">
        <v>28955</v>
      </c>
      <c r="E13" s="42">
        <f t="shared" si="0"/>
        <v>28952.5</v>
      </c>
      <c r="F13" s="44">
        <v>29150</v>
      </c>
      <c r="G13" s="43">
        <v>29200</v>
      </c>
      <c r="H13" s="42">
        <f t="shared" si="1"/>
        <v>29175</v>
      </c>
      <c r="I13" s="44">
        <v>29130</v>
      </c>
      <c r="J13" s="43">
        <v>29180</v>
      </c>
      <c r="K13" s="42">
        <f t="shared" si="2"/>
        <v>29155</v>
      </c>
      <c r="L13" s="50">
        <v>28955</v>
      </c>
      <c r="M13" s="49">
        <v>1.2768999999999999</v>
      </c>
      <c r="N13" s="49">
        <v>1.0582</v>
      </c>
      <c r="O13" s="48">
        <v>150.41</v>
      </c>
      <c r="P13" s="41">
        <f t="shared" si="4"/>
        <v>22676.012217088261</v>
      </c>
      <c r="Q13" s="41">
        <f t="shared" si="5"/>
        <v>22867.883154514842</v>
      </c>
      <c r="R13" s="47">
        <f t="shared" si="3"/>
        <v>27362.50236250236</v>
      </c>
      <c r="S13" s="46">
        <v>1.2764</v>
      </c>
    </row>
    <row r="14" spans="1:19" x14ac:dyDescent="0.2">
      <c r="B14" s="45">
        <v>45635</v>
      </c>
      <c r="C14" s="44">
        <v>29000</v>
      </c>
      <c r="D14" s="43">
        <v>29050</v>
      </c>
      <c r="E14" s="42">
        <f t="shared" si="0"/>
        <v>29025</v>
      </c>
      <c r="F14" s="44">
        <v>29205</v>
      </c>
      <c r="G14" s="43">
        <v>29210</v>
      </c>
      <c r="H14" s="42">
        <f t="shared" si="1"/>
        <v>29207.5</v>
      </c>
      <c r="I14" s="44">
        <v>29140</v>
      </c>
      <c r="J14" s="43">
        <v>29190</v>
      </c>
      <c r="K14" s="42">
        <f t="shared" si="2"/>
        <v>29165</v>
      </c>
      <c r="L14" s="50">
        <v>29050</v>
      </c>
      <c r="M14" s="49">
        <v>1.2759</v>
      </c>
      <c r="N14" s="49">
        <v>1.0566</v>
      </c>
      <c r="O14" s="48">
        <v>150.77000000000001</v>
      </c>
      <c r="P14" s="41">
        <f t="shared" si="4"/>
        <v>22768.242025237087</v>
      </c>
      <c r="Q14" s="41">
        <f t="shared" si="5"/>
        <v>22893.643702484522</v>
      </c>
      <c r="R14" s="47">
        <f t="shared" si="3"/>
        <v>27493.848192314974</v>
      </c>
      <c r="S14" s="46">
        <v>1.2753000000000001</v>
      </c>
    </row>
    <row r="15" spans="1:19" x14ac:dyDescent="0.2">
      <c r="B15" s="45">
        <v>45636</v>
      </c>
      <c r="C15" s="44">
        <v>29550</v>
      </c>
      <c r="D15" s="43">
        <v>29600</v>
      </c>
      <c r="E15" s="42">
        <f t="shared" si="0"/>
        <v>29575</v>
      </c>
      <c r="F15" s="44">
        <v>29725</v>
      </c>
      <c r="G15" s="43">
        <v>29800</v>
      </c>
      <c r="H15" s="42">
        <f t="shared" si="1"/>
        <v>29762.5</v>
      </c>
      <c r="I15" s="44">
        <v>29715</v>
      </c>
      <c r="J15" s="43">
        <v>29765</v>
      </c>
      <c r="K15" s="42">
        <f t="shared" si="2"/>
        <v>29740</v>
      </c>
      <c r="L15" s="50">
        <v>29600</v>
      </c>
      <c r="M15" s="49">
        <v>1.2755000000000001</v>
      </c>
      <c r="N15" s="49">
        <v>1.0530999999999999</v>
      </c>
      <c r="O15" s="48">
        <v>151.79</v>
      </c>
      <c r="P15" s="41">
        <f t="shared" si="4"/>
        <v>23206.585652685219</v>
      </c>
      <c r="Q15" s="41">
        <f t="shared" si="5"/>
        <v>23363.386907095257</v>
      </c>
      <c r="R15" s="47">
        <f t="shared" si="3"/>
        <v>28107.492165986139</v>
      </c>
      <c r="S15" s="46">
        <v>1.2749999999999999</v>
      </c>
    </row>
    <row r="16" spans="1:19" x14ac:dyDescent="0.2">
      <c r="B16" s="45">
        <v>45637</v>
      </c>
      <c r="C16" s="44">
        <v>29600</v>
      </c>
      <c r="D16" s="43">
        <v>29625</v>
      </c>
      <c r="E16" s="42">
        <f t="shared" si="0"/>
        <v>29612.5</v>
      </c>
      <c r="F16" s="44">
        <v>29850</v>
      </c>
      <c r="G16" s="43">
        <v>29900</v>
      </c>
      <c r="H16" s="42">
        <f t="shared" si="1"/>
        <v>29875</v>
      </c>
      <c r="I16" s="44">
        <v>29815</v>
      </c>
      <c r="J16" s="43">
        <v>29865</v>
      </c>
      <c r="K16" s="42">
        <f t="shared" si="2"/>
        <v>29840</v>
      </c>
      <c r="L16" s="50">
        <v>29625</v>
      </c>
      <c r="M16" s="49">
        <v>1.2741</v>
      </c>
      <c r="N16" s="49">
        <v>1.0504</v>
      </c>
      <c r="O16" s="48">
        <v>152.66</v>
      </c>
      <c r="P16" s="41">
        <f t="shared" si="4"/>
        <v>23251.707087355779</v>
      </c>
      <c r="Q16" s="41">
        <f t="shared" si="5"/>
        <v>23467.545718546426</v>
      </c>
      <c r="R16" s="47">
        <f t="shared" si="3"/>
        <v>28203.541507996953</v>
      </c>
      <c r="S16" s="46">
        <v>1.2736000000000001</v>
      </c>
    </row>
    <row r="17" spans="2:19" x14ac:dyDescent="0.2">
      <c r="B17" s="45">
        <v>45638</v>
      </c>
      <c r="C17" s="44">
        <v>29500</v>
      </c>
      <c r="D17" s="43">
        <v>29550</v>
      </c>
      <c r="E17" s="42">
        <f t="shared" si="0"/>
        <v>29525</v>
      </c>
      <c r="F17" s="44">
        <v>29750</v>
      </c>
      <c r="G17" s="43">
        <v>29800</v>
      </c>
      <c r="H17" s="42">
        <f t="shared" si="1"/>
        <v>29775</v>
      </c>
      <c r="I17" s="44">
        <v>29780</v>
      </c>
      <c r="J17" s="43">
        <v>29830</v>
      </c>
      <c r="K17" s="42">
        <f t="shared" si="2"/>
        <v>29805</v>
      </c>
      <c r="L17" s="50">
        <v>29550</v>
      </c>
      <c r="M17" s="49">
        <v>1.2727999999999999</v>
      </c>
      <c r="N17" s="49">
        <v>1.0488999999999999</v>
      </c>
      <c r="O17" s="48">
        <v>152.28</v>
      </c>
      <c r="P17" s="41">
        <f t="shared" si="4"/>
        <v>23216.530483972347</v>
      </c>
      <c r="Q17" s="41">
        <f t="shared" si="5"/>
        <v>23412.947831552483</v>
      </c>
      <c r="R17" s="47">
        <f t="shared" si="3"/>
        <v>28172.371055391362</v>
      </c>
      <c r="S17" s="46">
        <v>1.2722</v>
      </c>
    </row>
    <row r="18" spans="2:19" x14ac:dyDescent="0.2">
      <c r="B18" s="45">
        <v>45639</v>
      </c>
      <c r="C18" s="44">
        <v>29295</v>
      </c>
      <c r="D18" s="43">
        <v>29305</v>
      </c>
      <c r="E18" s="42">
        <f t="shared" si="0"/>
        <v>29300</v>
      </c>
      <c r="F18" s="44">
        <v>29590</v>
      </c>
      <c r="G18" s="43">
        <v>29600</v>
      </c>
      <c r="H18" s="42">
        <f t="shared" si="1"/>
        <v>29595</v>
      </c>
      <c r="I18" s="44">
        <v>29610</v>
      </c>
      <c r="J18" s="43">
        <v>29660</v>
      </c>
      <c r="K18" s="42">
        <f t="shared" si="2"/>
        <v>29635</v>
      </c>
      <c r="L18" s="50">
        <v>29305</v>
      </c>
      <c r="M18" s="49">
        <v>1.2663</v>
      </c>
      <c r="N18" s="49">
        <v>1.0517000000000001</v>
      </c>
      <c r="O18" s="48">
        <v>153.46</v>
      </c>
      <c r="P18" s="41">
        <f t="shared" si="4"/>
        <v>23142.225381031352</v>
      </c>
      <c r="Q18" s="41">
        <f t="shared" si="5"/>
        <v>23375.187554292032</v>
      </c>
      <c r="R18" s="47">
        <f t="shared" si="3"/>
        <v>27864.410002852521</v>
      </c>
      <c r="S18" s="46">
        <v>1.2657</v>
      </c>
    </row>
    <row r="19" spans="2:19" x14ac:dyDescent="0.2">
      <c r="B19" s="45">
        <v>45642</v>
      </c>
      <c r="C19" s="44">
        <v>28975</v>
      </c>
      <c r="D19" s="43">
        <v>29025</v>
      </c>
      <c r="E19" s="42">
        <f t="shared" si="0"/>
        <v>29000</v>
      </c>
      <c r="F19" s="44">
        <v>29075</v>
      </c>
      <c r="G19" s="43">
        <v>29175</v>
      </c>
      <c r="H19" s="42">
        <f t="shared" si="1"/>
        <v>29125</v>
      </c>
      <c r="I19" s="44">
        <v>29135</v>
      </c>
      <c r="J19" s="43">
        <v>29185</v>
      </c>
      <c r="K19" s="42">
        <f t="shared" si="2"/>
        <v>29160</v>
      </c>
      <c r="L19" s="50">
        <v>29025</v>
      </c>
      <c r="M19" s="49">
        <v>1.2652000000000001</v>
      </c>
      <c r="N19" s="49">
        <v>1.0490999999999999</v>
      </c>
      <c r="O19" s="48">
        <v>154.09</v>
      </c>
      <c r="P19" s="41">
        <f t="shared" si="4"/>
        <v>22941.036990199176</v>
      </c>
      <c r="Q19" s="41">
        <f t="shared" si="5"/>
        <v>23059.595320897879</v>
      </c>
      <c r="R19" s="47">
        <f t="shared" si="3"/>
        <v>27666.571346868746</v>
      </c>
      <c r="S19" s="46">
        <v>1.2645999999999999</v>
      </c>
    </row>
    <row r="20" spans="2:19" x14ac:dyDescent="0.2">
      <c r="B20" s="45">
        <v>45643</v>
      </c>
      <c r="C20" s="44">
        <v>28900</v>
      </c>
      <c r="D20" s="43">
        <v>28950</v>
      </c>
      <c r="E20" s="42">
        <f t="shared" si="0"/>
        <v>28925</v>
      </c>
      <c r="F20" s="44">
        <v>29200</v>
      </c>
      <c r="G20" s="43">
        <v>29250</v>
      </c>
      <c r="H20" s="42">
        <f t="shared" si="1"/>
        <v>29225</v>
      </c>
      <c r="I20" s="44">
        <v>29240</v>
      </c>
      <c r="J20" s="43">
        <v>29290</v>
      </c>
      <c r="K20" s="42">
        <f t="shared" si="2"/>
        <v>29265</v>
      </c>
      <c r="L20" s="50">
        <v>28950</v>
      </c>
      <c r="M20" s="49">
        <v>1.2706999999999999</v>
      </c>
      <c r="N20" s="49">
        <v>1.0502</v>
      </c>
      <c r="O20" s="48">
        <v>153.83000000000001</v>
      </c>
      <c r="P20" s="41">
        <f t="shared" si="4"/>
        <v>22782.718186826161</v>
      </c>
      <c r="Q20" s="41">
        <f t="shared" si="5"/>
        <v>23018.808530731094</v>
      </c>
      <c r="R20" s="47">
        <f t="shared" si="3"/>
        <v>27566.177870881736</v>
      </c>
      <c r="S20" s="46">
        <v>1.27</v>
      </c>
    </row>
    <row r="21" spans="2:19" x14ac:dyDescent="0.2">
      <c r="B21" s="45">
        <v>45644</v>
      </c>
      <c r="C21" s="44">
        <v>28975</v>
      </c>
      <c r="D21" s="43">
        <v>29000</v>
      </c>
      <c r="E21" s="42">
        <f t="shared" si="0"/>
        <v>28987.5</v>
      </c>
      <c r="F21" s="44">
        <v>29175</v>
      </c>
      <c r="G21" s="43">
        <v>29180</v>
      </c>
      <c r="H21" s="42">
        <f t="shared" si="1"/>
        <v>29177.5</v>
      </c>
      <c r="I21" s="44">
        <v>29205</v>
      </c>
      <c r="J21" s="43">
        <v>29255</v>
      </c>
      <c r="K21" s="42">
        <f t="shared" si="2"/>
        <v>29230</v>
      </c>
      <c r="L21" s="50">
        <v>29000</v>
      </c>
      <c r="M21" s="49">
        <v>1.2707999999999999</v>
      </c>
      <c r="N21" s="49">
        <v>1.0490999999999999</v>
      </c>
      <c r="O21" s="48">
        <v>153.83000000000001</v>
      </c>
      <c r="P21" s="41">
        <f t="shared" si="4"/>
        <v>22820.270695624804</v>
      </c>
      <c r="Q21" s="41">
        <f t="shared" si="5"/>
        <v>22961.913755114889</v>
      </c>
      <c r="R21" s="47">
        <f t="shared" si="3"/>
        <v>27642.741397388239</v>
      </c>
      <c r="S21" s="46">
        <v>1.2701</v>
      </c>
    </row>
    <row r="22" spans="2:19" x14ac:dyDescent="0.2">
      <c r="B22" s="45">
        <v>45645</v>
      </c>
      <c r="C22" s="44">
        <v>28195</v>
      </c>
      <c r="D22" s="43">
        <v>28205</v>
      </c>
      <c r="E22" s="42">
        <f t="shared" si="0"/>
        <v>28200</v>
      </c>
      <c r="F22" s="44">
        <v>28600</v>
      </c>
      <c r="G22" s="43">
        <v>28605</v>
      </c>
      <c r="H22" s="42">
        <f t="shared" si="1"/>
        <v>28602.5</v>
      </c>
      <c r="I22" s="44">
        <v>28650</v>
      </c>
      <c r="J22" s="43">
        <v>28700</v>
      </c>
      <c r="K22" s="42">
        <f t="shared" si="2"/>
        <v>28675</v>
      </c>
      <c r="L22" s="50">
        <v>28205</v>
      </c>
      <c r="M22" s="49">
        <v>1.2615000000000001</v>
      </c>
      <c r="N22" s="49">
        <v>1.0394000000000001</v>
      </c>
      <c r="O22" s="48">
        <v>156.94999999999999</v>
      </c>
      <c r="P22" s="41">
        <f t="shared" si="4"/>
        <v>22358.303606817281</v>
      </c>
      <c r="Q22" s="41">
        <f t="shared" si="5"/>
        <v>22675.386444708678</v>
      </c>
      <c r="R22" s="47">
        <f t="shared" si="3"/>
        <v>27135.847604387145</v>
      </c>
      <c r="S22" s="46">
        <v>1.2607999999999999</v>
      </c>
    </row>
    <row r="23" spans="2:19" x14ac:dyDescent="0.2">
      <c r="B23" s="45">
        <v>45646</v>
      </c>
      <c r="C23" s="44">
        <v>28450</v>
      </c>
      <c r="D23" s="43">
        <v>28475</v>
      </c>
      <c r="E23" s="42">
        <f t="shared" si="0"/>
        <v>28462.5</v>
      </c>
      <c r="F23" s="44">
        <v>28600</v>
      </c>
      <c r="G23" s="43">
        <v>28610</v>
      </c>
      <c r="H23" s="42">
        <f t="shared" si="1"/>
        <v>28605</v>
      </c>
      <c r="I23" s="44">
        <v>28670</v>
      </c>
      <c r="J23" s="43">
        <v>28720</v>
      </c>
      <c r="K23" s="42">
        <f t="shared" si="2"/>
        <v>28695</v>
      </c>
      <c r="L23" s="50">
        <v>28475</v>
      </c>
      <c r="M23" s="49">
        <v>1.2507999999999999</v>
      </c>
      <c r="N23" s="49">
        <v>1.0389999999999999</v>
      </c>
      <c r="O23" s="48">
        <v>156.74</v>
      </c>
      <c r="P23" s="41">
        <f t="shared" si="4"/>
        <v>22765.43012472018</v>
      </c>
      <c r="Q23" s="41">
        <f t="shared" si="5"/>
        <v>22873.361048928688</v>
      </c>
      <c r="R23" s="47">
        <f t="shared" si="3"/>
        <v>27406.159769008664</v>
      </c>
      <c r="S23" s="46">
        <v>1.25</v>
      </c>
    </row>
    <row r="24" spans="2:19" x14ac:dyDescent="0.2">
      <c r="B24" s="45">
        <v>45649</v>
      </c>
      <c r="C24" s="44">
        <v>28625</v>
      </c>
      <c r="D24" s="43">
        <v>28725</v>
      </c>
      <c r="E24" s="42">
        <f t="shared" si="0"/>
        <v>28675</v>
      </c>
      <c r="F24" s="44">
        <v>28875</v>
      </c>
      <c r="G24" s="43">
        <v>28925</v>
      </c>
      <c r="H24" s="42">
        <f t="shared" si="1"/>
        <v>28900</v>
      </c>
      <c r="I24" s="44">
        <v>28925</v>
      </c>
      <c r="J24" s="43">
        <v>28975</v>
      </c>
      <c r="K24" s="42">
        <f t="shared" si="2"/>
        <v>28950</v>
      </c>
      <c r="L24" s="50">
        <v>28725</v>
      </c>
      <c r="M24" s="49">
        <v>1.2524999999999999</v>
      </c>
      <c r="N24" s="49">
        <v>1.0396000000000001</v>
      </c>
      <c r="O24" s="48">
        <v>157.15</v>
      </c>
      <c r="P24" s="41">
        <f t="shared" si="4"/>
        <v>22934.131736526946</v>
      </c>
      <c r="Q24" s="41">
        <f t="shared" si="5"/>
        <v>23093.812375249501</v>
      </c>
      <c r="R24" s="47">
        <f t="shared" si="3"/>
        <v>27630.819545979222</v>
      </c>
      <c r="S24" s="46">
        <v>1.2517</v>
      </c>
    </row>
    <row r="25" spans="2:19" x14ac:dyDescent="0.2">
      <c r="B25" s="45">
        <v>45650</v>
      </c>
      <c r="C25" s="44">
        <v>28450</v>
      </c>
      <c r="D25" s="43">
        <v>28475</v>
      </c>
      <c r="E25" s="42">
        <f t="shared" si="0"/>
        <v>28462.5</v>
      </c>
      <c r="F25" s="44">
        <v>28700</v>
      </c>
      <c r="G25" s="43">
        <v>28725</v>
      </c>
      <c r="H25" s="42">
        <f t="shared" si="1"/>
        <v>28712.5</v>
      </c>
      <c r="I25" s="44">
        <v>28760</v>
      </c>
      <c r="J25" s="43">
        <v>28810</v>
      </c>
      <c r="K25" s="42">
        <f t="shared" si="2"/>
        <v>28785</v>
      </c>
      <c r="L25" s="50">
        <v>28475</v>
      </c>
      <c r="M25" s="49">
        <v>1.2549999999999999</v>
      </c>
      <c r="N25" s="49">
        <v>1.0391999999999999</v>
      </c>
      <c r="O25" s="48">
        <v>157.16999999999999</v>
      </c>
      <c r="P25" s="41">
        <f t="shared" si="4"/>
        <v>22689.243027888449</v>
      </c>
      <c r="Q25" s="41">
        <f t="shared" si="5"/>
        <v>22888.446215139444</v>
      </c>
      <c r="R25" s="47">
        <f t="shared" si="3"/>
        <v>27400.885296381835</v>
      </c>
      <c r="S25" s="46">
        <v>1.2542</v>
      </c>
    </row>
    <row r="26" spans="2:19" x14ac:dyDescent="0.2">
      <c r="B26" s="45">
        <v>45653</v>
      </c>
      <c r="C26" s="44">
        <v>28675</v>
      </c>
      <c r="D26" s="43">
        <v>28700</v>
      </c>
      <c r="E26" s="42">
        <f t="shared" si="0"/>
        <v>28687.5</v>
      </c>
      <c r="F26" s="44">
        <v>28950</v>
      </c>
      <c r="G26" s="43">
        <v>29000</v>
      </c>
      <c r="H26" s="42">
        <f t="shared" si="1"/>
        <v>28975</v>
      </c>
      <c r="I26" s="44">
        <v>29000</v>
      </c>
      <c r="J26" s="43">
        <v>29050</v>
      </c>
      <c r="K26" s="42">
        <f t="shared" si="2"/>
        <v>29025</v>
      </c>
      <c r="L26" s="50">
        <v>28700</v>
      </c>
      <c r="M26" s="49">
        <v>1.2555000000000001</v>
      </c>
      <c r="N26" s="49">
        <v>1.0432999999999999</v>
      </c>
      <c r="O26" s="48">
        <v>157.80000000000001</v>
      </c>
      <c r="P26" s="41">
        <f t="shared" si="4"/>
        <v>22859.418558343288</v>
      </c>
      <c r="Q26" s="41">
        <f t="shared" si="5"/>
        <v>23098.367184388688</v>
      </c>
      <c r="R26" s="47">
        <f t="shared" si="3"/>
        <v>27508.866097958406</v>
      </c>
      <c r="S26" s="46">
        <v>1.2545999999999999</v>
      </c>
    </row>
    <row r="27" spans="2:19" x14ac:dyDescent="0.2">
      <c r="B27" s="45">
        <v>45656</v>
      </c>
      <c r="C27" s="44">
        <v>28895</v>
      </c>
      <c r="D27" s="43">
        <v>28900</v>
      </c>
      <c r="E27" s="42">
        <f t="shared" si="0"/>
        <v>28897.5</v>
      </c>
      <c r="F27" s="44">
        <v>29025</v>
      </c>
      <c r="G27" s="43">
        <v>29050</v>
      </c>
      <c r="H27" s="42">
        <f t="shared" si="1"/>
        <v>29037.5</v>
      </c>
      <c r="I27" s="44">
        <v>29120</v>
      </c>
      <c r="J27" s="43">
        <v>29170</v>
      </c>
      <c r="K27" s="42">
        <f t="shared" si="2"/>
        <v>29145</v>
      </c>
      <c r="L27" s="50">
        <v>28900</v>
      </c>
      <c r="M27" s="49">
        <v>1.2597</v>
      </c>
      <c r="N27" s="49">
        <v>1.0449999999999999</v>
      </c>
      <c r="O27" s="48">
        <v>157.56</v>
      </c>
      <c r="P27" s="41">
        <f t="shared" si="4"/>
        <v>22941.970310391363</v>
      </c>
      <c r="Q27" s="41">
        <f t="shared" si="5"/>
        <v>23061.046280860523</v>
      </c>
      <c r="R27" s="47">
        <f t="shared" si="3"/>
        <v>27655.502392344501</v>
      </c>
      <c r="S27" s="46">
        <v>1.2587999999999999</v>
      </c>
    </row>
    <row r="28" spans="2:19" x14ac:dyDescent="0.2">
      <c r="B28" s="45">
        <v>45657</v>
      </c>
      <c r="C28" s="44">
        <v>28875</v>
      </c>
      <c r="D28" s="43">
        <v>28900</v>
      </c>
      <c r="E28" s="42">
        <f t="shared" si="0"/>
        <v>28887.5</v>
      </c>
      <c r="F28" s="44">
        <v>29100</v>
      </c>
      <c r="G28" s="43">
        <v>29150</v>
      </c>
      <c r="H28" s="42">
        <f t="shared" si="1"/>
        <v>29125</v>
      </c>
      <c r="I28" s="44">
        <v>29205</v>
      </c>
      <c r="J28" s="43">
        <v>29255</v>
      </c>
      <c r="K28" s="42">
        <f t="shared" si="2"/>
        <v>29230</v>
      </c>
      <c r="L28" s="50">
        <v>28900</v>
      </c>
      <c r="M28" s="49">
        <v>1.2532000000000001</v>
      </c>
      <c r="N28" s="49">
        <v>1.0392999999999999</v>
      </c>
      <c r="O28" s="48">
        <v>156.9</v>
      </c>
      <c r="P28" s="41">
        <f t="shared" si="4"/>
        <v>23060.963932333227</v>
      </c>
      <c r="Q28" s="41">
        <f t="shared" si="5"/>
        <v>23260.453239706349</v>
      </c>
      <c r="R28" s="47">
        <f t="shared" si="3"/>
        <v>27807.17790820745</v>
      </c>
      <c r="S28" s="46">
        <v>1.2523</v>
      </c>
    </row>
    <row r="29" spans="2:19" x14ac:dyDescent="0.2">
      <c r="B29" s="40" t="s">
        <v>11</v>
      </c>
      <c r="C29" s="39">
        <f>ROUND(AVERAGE(C9:C28),2)</f>
        <v>28844.75</v>
      </c>
      <c r="D29" s="38">
        <f>ROUND(AVERAGE(D9:D28),2)</f>
        <v>28877.75</v>
      </c>
      <c r="E29" s="37">
        <f>ROUND(AVERAGE(C29:D29),2)</f>
        <v>28861.25</v>
      </c>
      <c r="F29" s="39">
        <f>ROUND(AVERAGE(F9:F28),2)</f>
        <v>29087.25</v>
      </c>
      <c r="G29" s="38">
        <f>ROUND(AVERAGE(G9:G28),2)</f>
        <v>29126.75</v>
      </c>
      <c r="H29" s="37">
        <f>ROUND(AVERAGE(F29:G29),2)</f>
        <v>29107</v>
      </c>
      <c r="I29" s="39">
        <f>ROUND(AVERAGE(I9:I28),2)</f>
        <v>29101.5</v>
      </c>
      <c r="J29" s="38">
        <f>ROUND(AVERAGE(J9:J28),2)</f>
        <v>29151.5</v>
      </c>
      <c r="K29" s="37">
        <f>ROUND(AVERAGE(I29:J29),2)</f>
        <v>29126.5</v>
      </c>
      <c r="L29" s="36">
        <f>ROUND(AVERAGE(L9:L28),2)</f>
        <v>28877.75</v>
      </c>
      <c r="M29" s="35">
        <f>ROUND(AVERAGE(M9:M28),4)</f>
        <v>1.2653000000000001</v>
      </c>
      <c r="N29" s="34">
        <f>ROUND(AVERAGE(N9:N28),4)</f>
        <v>1.0478000000000001</v>
      </c>
      <c r="O29" s="167">
        <f>ROUND(AVERAGE(O9:O28),2)</f>
        <v>153.74</v>
      </c>
      <c r="P29" s="33">
        <f>AVERAGE(P9:P28)</f>
        <v>22821.831781106539</v>
      </c>
      <c r="Q29" s="33">
        <f>AVERAGE(Q9:Q28)</f>
        <v>23018.583078410145</v>
      </c>
      <c r="R29" s="33">
        <f>AVERAGE(R9:R28)</f>
        <v>27560.34368297123</v>
      </c>
      <c r="S29" s="32">
        <f>AVERAGE(S9:S28)</f>
        <v>1.264715</v>
      </c>
    </row>
    <row r="30" spans="2:19" x14ac:dyDescent="0.2">
      <c r="B30" s="31" t="s">
        <v>12</v>
      </c>
      <c r="C30" s="30">
        <f t="shared" ref="C30:S30" si="6">MAX(C9:C28)</f>
        <v>29600</v>
      </c>
      <c r="D30" s="29">
        <f t="shared" si="6"/>
        <v>29625</v>
      </c>
      <c r="E30" s="28">
        <f t="shared" si="6"/>
        <v>29612.5</v>
      </c>
      <c r="F30" s="30">
        <f t="shared" si="6"/>
        <v>29850</v>
      </c>
      <c r="G30" s="29">
        <f t="shared" si="6"/>
        <v>29900</v>
      </c>
      <c r="H30" s="28">
        <f t="shared" si="6"/>
        <v>29875</v>
      </c>
      <c r="I30" s="30">
        <f t="shared" si="6"/>
        <v>29815</v>
      </c>
      <c r="J30" s="29">
        <f t="shared" si="6"/>
        <v>29865</v>
      </c>
      <c r="K30" s="28">
        <f t="shared" si="6"/>
        <v>29840</v>
      </c>
      <c r="L30" s="27">
        <f t="shared" si="6"/>
        <v>29625</v>
      </c>
      <c r="M30" s="26">
        <f t="shared" si="6"/>
        <v>1.2768999999999999</v>
      </c>
      <c r="N30" s="25">
        <f t="shared" si="6"/>
        <v>1.0582</v>
      </c>
      <c r="O30" s="24">
        <f t="shared" si="6"/>
        <v>157.80000000000001</v>
      </c>
      <c r="P30" s="23">
        <f t="shared" si="6"/>
        <v>23251.707087355779</v>
      </c>
      <c r="Q30" s="23">
        <f t="shared" si="6"/>
        <v>23467.545718546426</v>
      </c>
      <c r="R30" s="23">
        <f t="shared" si="6"/>
        <v>28203.541507996953</v>
      </c>
      <c r="S30" s="22">
        <f t="shared" si="6"/>
        <v>1.2764</v>
      </c>
    </row>
    <row r="31" spans="2:19" ht="13.5" thickBot="1" x14ac:dyDescent="0.25">
      <c r="B31" s="21" t="s">
        <v>13</v>
      </c>
      <c r="C31" s="20">
        <f t="shared" ref="C31:S31" si="7">MIN(C9:C28)</f>
        <v>28195</v>
      </c>
      <c r="D31" s="19">
        <f t="shared" si="7"/>
        <v>28205</v>
      </c>
      <c r="E31" s="18">
        <f t="shared" si="7"/>
        <v>28200</v>
      </c>
      <c r="F31" s="20">
        <f t="shared" si="7"/>
        <v>28550</v>
      </c>
      <c r="G31" s="19">
        <f t="shared" si="7"/>
        <v>28600</v>
      </c>
      <c r="H31" s="18">
        <f t="shared" si="7"/>
        <v>28575</v>
      </c>
      <c r="I31" s="20">
        <f t="shared" si="7"/>
        <v>28460</v>
      </c>
      <c r="J31" s="19">
        <f t="shared" si="7"/>
        <v>28510</v>
      </c>
      <c r="K31" s="18">
        <f t="shared" si="7"/>
        <v>28485</v>
      </c>
      <c r="L31" s="17">
        <f t="shared" si="7"/>
        <v>28205</v>
      </c>
      <c r="M31" s="16">
        <f t="shared" si="7"/>
        <v>1.2507999999999999</v>
      </c>
      <c r="N31" s="15">
        <f t="shared" si="7"/>
        <v>1.0389999999999999</v>
      </c>
      <c r="O31" s="14">
        <f t="shared" si="7"/>
        <v>149.69</v>
      </c>
      <c r="P31" s="13">
        <f t="shared" si="7"/>
        <v>22327.490920574768</v>
      </c>
      <c r="Q31" s="13">
        <f t="shared" si="7"/>
        <v>22580.135796620874</v>
      </c>
      <c r="R31" s="13">
        <f t="shared" si="7"/>
        <v>26930.768498238263</v>
      </c>
      <c r="S31" s="12">
        <f t="shared" si="7"/>
        <v>1.25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 activeCell="W10" sqref="W10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45628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45628</v>
      </c>
      <c r="C9" s="44">
        <v>15540</v>
      </c>
      <c r="D9" s="43">
        <v>15545</v>
      </c>
      <c r="E9" s="42">
        <f t="shared" ref="E9:E28" si="0">AVERAGE(C9:D9)</f>
        <v>15542.5</v>
      </c>
      <c r="F9" s="44">
        <v>15775</v>
      </c>
      <c r="G9" s="43">
        <v>15780</v>
      </c>
      <c r="H9" s="42">
        <f t="shared" ref="H9:H28" si="1">AVERAGE(F9:G9)</f>
        <v>15777.5</v>
      </c>
      <c r="I9" s="44">
        <v>16460</v>
      </c>
      <c r="J9" s="43">
        <v>16510</v>
      </c>
      <c r="K9" s="42">
        <f t="shared" ref="K9:K28" si="2">AVERAGE(I9:J9)</f>
        <v>16485</v>
      </c>
      <c r="L9" s="44">
        <v>17230</v>
      </c>
      <c r="M9" s="43">
        <v>17280</v>
      </c>
      <c r="N9" s="42">
        <f t="shared" ref="N9:N28" si="3">AVERAGE(L9:M9)</f>
        <v>17255</v>
      </c>
      <c r="O9" s="44">
        <v>17975</v>
      </c>
      <c r="P9" s="43">
        <v>18025</v>
      </c>
      <c r="Q9" s="42">
        <f t="shared" ref="Q9:Q28" si="4">AVERAGE(O9:P9)</f>
        <v>18000</v>
      </c>
      <c r="R9" s="50">
        <v>15545</v>
      </c>
      <c r="S9" s="49">
        <v>1.2665999999999999</v>
      </c>
      <c r="T9" s="51">
        <v>1.0501</v>
      </c>
      <c r="U9" s="48">
        <v>150.13999999999999</v>
      </c>
      <c r="V9" s="41">
        <f>R9/S9</f>
        <v>12273.014369177326</v>
      </c>
      <c r="W9" s="41">
        <f>G9/S9</f>
        <v>12458.550450023686</v>
      </c>
      <c r="X9" s="47">
        <f t="shared" ref="X9:X28" si="5">R9/T9</f>
        <v>14803.352061708409</v>
      </c>
      <c r="Y9" s="46">
        <v>1.2663</v>
      </c>
    </row>
    <row r="10" spans="1:25" x14ac:dyDescent="0.2">
      <c r="B10" s="45">
        <v>45629</v>
      </c>
      <c r="C10" s="44">
        <v>15715</v>
      </c>
      <c r="D10" s="43">
        <v>15720</v>
      </c>
      <c r="E10" s="42">
        <f t="shared" si="0"/>
        <v>15717.5</v>
      </c>
      <c r="F10" s="44">
        <v>15980</v>
      </c>
      <c r="G10" s="43">
        <v>15985</v>
      </c>
      <c r="H10" s="42">
        <f t="shared" si="1"/>
        <v>15982.5</v>
      </c>
      <c r="I10" s="44">
        <v>16660</v>
      </c>
      <c r="J10" s="43">
        <v>16710</v>
      </c>
      <c r="K10" s="42">
        <f t="shared" si="2"/>
        <v>16685</v>
      </c>
      <c r="L10" s="44">
        <v>17430</v>
      </c>
      <c r="M10" s="43">
        <v>17480</v>
      </c>
      <c r="N10" s="42">
        <f t="shared" si="3"/>
        <v>17455</v>
      </c>
      <c r="O10" s="44">
        <v>18175</v>
      </c>
      <c r="P10" s="43">
        <v>18225</v>
      </c>
      <c r="Q10" s="42">
        <f t="shared" si="4"/>
        <v>18200</v>
      </c>
      <c r="R10" s="50">
        <v>15720</v>
      </c>
      <c r="S10" s="49">
        <v>1.2645999999999999</v>
      </c>
      <c r="T10" s="49">
        <v>1.0508</v>
      </c>
      <c r="U10" s="48">
        <v>149.69</v>
      </c>
      <c r="V10" s="41">
        <f t="shared" ref="V10:V28" si="6">R10/S10</f>
        <v>12430.80816068322</v>
      </c>
      <c r="W10" s="41">
        <f>G10/S10</f>
        <v>12640.360588328325</v>
      </c>
      <c r="X10" s="47">
        <f t="shared" si="5"/>
        <v>14960.0304529882</v>
      </c>
      <c r="Y10" s="46">
        <v>1.2642</v>
      </c>
    </row>
    <row r="11" spans="1:25" x14ac:dyDescent="0.2">
      <c r="B11" s="45">
        <v>45630</v>
      </c>
      <c r="C11" s="44">
        <v>15755</v>
      </c>
      <c r="D11" s="43">
        <v>15760</v>
      </c>
      <c r="E11" s="42">
        <f t="shared" si="0"/>
        <v>15757.5</v>
      </c>
      <c r="F11" s="44">
        <v>15975</v>
      </c>
      <c r="G11" s="43">
        <v>16025</v>
      </c>
      <c r="H11" s="42">
        <f t="shared" si="1"/>
        <v>16000</v>
      </c>
      <c r="I11" s="44">
        <v>16685</v>
      </c>
      <c r="J11" s="43">
        <v>16735</v>
      </c>
      <c r="K11" s="42">
        <f t="shared" si="2"/>
        <v>16710</v>
      </c>
      <c r="L11" s="44">
        <v>17455</v>
      </c>
      <c r="M11" s="43">
        <v>17505</v>
      </c>
      <c r="N11" s="42">
        <f t="shared" si="3"/>
        <v>17480</v>
      </c>
      <c r="O11" s="44">
        <v>18200</v>
      </c>
      <c r="P11" s="43">
        <v>18250</v>
      </c>
      <c r="Q11" s="42">
        <f t="shared" si="4"/>
        <v>18225</v>
      </c>
      <c r="R11" s="50">
        <v>15760</v>
      </c>
      <c r="S11" s="49">
        <v>1.2665999999999999</v>
      </c>
      <c r="T11" s="49">
        <v>1.0491999999999999</v>
      </c>
      <c r="U11" s="48">
        <v>151.18</v>
      </c>
      <c r="V11" s="41">
        <f t="shared" si="6"/>
        <v>12442.760145270804</v>
      </c>
      <c r="W11" s="41">
        <f t="shared" ref="W11:W28" si="7">G11/S11</f>
        <v>12651.981683246488</v>
      </c>
      <c r="X11" s="47">
        <f t="shared" si="5"/>
        <v>15020.96835684331</v>
      </c>
      <c r="Y11" s="46">
        <v>1.2662</v>
      </c>
    </row>
    <row r="12" spans="1:25" x14ac:dyDescent="0.2">
      <c r="B12" s="45">
        <v>45631</v>
      </c>
      <c r="C12" s="44">
        <v>15770</v>
      </c>
      <c r="D12" s="43">
        <v>15775</v>
      </c>
      <c r="E12" s="42">
        <f t="shared" si="0"/>
        <v>15772.5</v>
      </c>
      <c r="F12" s="44">
        <v>15950</v>
      </c>
      <c r="G12" s="43">
        <v>15955</v>
      </c>
      <c r="H12" s="42">
        <f t="shared" si="1"/>
        <v>15952.5</v>
      </c>
      <c r="I12" s="44">
        <v>16635</v>
      </c>
      <c r="J12" s="43">
        <v>16685</v>
      </c>
      <c r="K12" s="42">
        <f t="shared" si="2"/>
        <v>16660</v>
      </c>
      <c r="L12" s="44">
        <v>17405</v>
      </c>
      <c r="M12" s="43">
        <v>17455</v>
      </c>
      <c r="N12" s="42">
        <f t="shared" si="3"/>
        <v>17430</v>
      </c>
      <c r="O12" s="44">
        <v>18150</v>
      </c>
      <c r="P12" s="43">
        <v>18200</v>
      </c>
      <c r="Q12" s="42">
        <f t="shared" si="4"/>
        <v>18175</v>
      </c>
      <c r="R12" s="50">
        <v>15775</v>
      </c>
      <c r="S12" s="49">
        <v>1.2726999999999999</v>
      </c>
      <c r="T12" s="49">
        <v>1.0537000000000001</v>
      </c>
      <c r="U12" s="48">
        <v>150.4</v>
      </c>
      <c r="V12" s="41">
        <f t="shared" si="6"/>
        <v>12394.908462324192</v>
      </c>
      <c r="W12" s="41">
        <f t="shared" si="7"/>
        <v>12536.340064429953</v>
      </c>
      <c r="X12" s="47">
        <f t="shared" si="5"/>
        <v>14971.054379804496</v>
      </c>
      <c r="Y12" s="46">
        <v>1.2723</v>
      </c>
    </row>
    <row r="13" spans="1:25" x14ac:dyDescent="0.2">
      <c r="B13" s="45">
        <v>45632</v>
      </c>
      <c r="C13" s="44">
        <v>15775</v>
      </c>
      <c r="D13" s="43">
        <v>15800</v>
      </c>
      <c r="E13" s="42">
        <f t="shared" si="0"/>
        <v>15787.5</v>
      </c>
      <c r="F13" s="44">
        <v>16050</v>
      </c>
      <c r="G13" s="43">
        <v>16060</v>
      </c>
      <c r="H13" s="42">
        <f t="shared" si="1"/>
        <v>16055</v>
      </c>
      <c r="I13" s="44">
        <v>16745</v>
      </c>
      <c r="J13" s="43">
        <v>16795</v>
      </c>
      <c r="K13" s="42">
        <f t="shared" si="2"/>
        <v>16770</v>
      </c>
      <c r="L13" s="44">
        <v>17515</v>
      </c>
      <c r="M13" s="43">
        <v>17565</v>
      </c>
      <c r="N13" s="42">
        <f t="shared" si="3"/>
        <v>17540</v>
      </c>
      <c r="O13" s="44">
        <v>18260</v>
      </c>
      <c r="P13" s="43">
        <v>18310</v>
      </c>
      <c r="Q13" s="42">
        <f t="shared" si="4"/>
        <v>18285</v>
      </c>
      <c r="R13" s="50">
        <v>15800</v>
      </c>
      <c r="S13" s="49">
        <v>1.2768999999999999</v>
      </c>
      <c r="T13" s="49">
        <v>1.0582</v>
      </c>
      <c r="U13" s="48">
        <v>150.41</v>
      </c>
      <c r="V13" s="41">
        <f t="shared" si="6"/>
        <v>12373.717597305977</v>
      </c>
      <c r="W13" s="41">
        <f t="shared" si="7"/>
        <v>12577.335734983164</v>
      </c>
      <c r="X13" s="47">
        <f t="shared" si="5"/>
        <v>14931.01493101493</v>
      </c>
      <c r="Y13" s="46">
        <v>1.2764</v>
      </c>
    </row>
    <row r="14" spans="1:25" x14ac:dyDescent="0.2">
      <c r="B14" s="45">
        <v>45635</v>
      </c>
      <c r="C14" s="44">
        <v>15705</v>
      </c>
      <c r="D14" s="43">
        <v>15710</v>
      </c>
      <c r="E14" s="42">
        <f t="shared" si="0"/>
        <v>15707.5</v>
      </c>
      <c r="F14" s="44">
        <v>15945</v>
      </c>
      <c r="G14" s="43">
        <v>15950</v>
      </c>
      <c r="H14" s="42">
        <f t="shared" si="1"/>
        <v>15947.5</v>
      </c>
      <c r="I14" s="44">
        <v>16625</v>
      </c>
      <c r="J14" s="43">
        <v>16675</v>
      </c>
      <c r="K14" s="42">
        <f t="shared" si="2"/>
        <v>16650</v>
      </c>
      <c r="L14" s="44">
        <v>17425</v>
      </c>
      <c r="M14" s="43">
        <v>17475</v>
      </c>
      <c r="N14" s="42">
        <f t="shared" si="3"/>
        <v>17450</v>
      </c>
      <c r="O14" s="44">
        <v>18225</v>
      </c>
      <c r="P14" s="43">
        <v>18275</v>
      </c>
      <c r="Q14" s="42">
        <f t="shared" si="4"/>
        <v>18250</v>
      </c>
      <c r="R14" s="50">
        <v>15710</v>
      </c>
      <c r="S14" s="49">
        <v>1.2759</v>
      </c>
      <c r="T14" s="49">
        <v>1.0566</v>
      </c>
      <c r="U14" s="48">
        <v>150.77000000000001</v>
      </c>
      <c r="V14" s="41">
        <f t="shared" si="6"/>
        <v>12312.877184732346</v>
      </c>
      <c r="W14" s="41">
        <f t="shared" si="7"/>
        <v>12500.979700603495</v>
      </c>
      <c r="X14" s="47">
        <f t="shared" si="5"/>
        <v>14868.445958735567</v>
      </c>
      <c r="Y14" s="46">
        <v>1.2753000000000001</v>
      </c>
    </row>
    <row r="15" spans="1:25" x14ac:dyDescent="0.2">
      <c r="B15" s="45">
        <v>45636</v>
      </c>
      <c r="C15" s="44">
        <v>15530</v>
      </c>
      <c r="D15" s="43">
        <v>15535</v>
      </c>
      <c r="E15" s="42">
        <f t="shared" si="0"/>
        <v>15532.5</v>
      </c>
      <c r="F15" s="44">
        <v>15815</v>
      </c>
      <c r="G15" s="43">
        <v>15825</v>
      </c>
      <c r="H15" s="42">
        <f t="shared" si="1"/>
        <v>15820</v>
      </c>
      <c r="I15" s="44">
        <v>16490</v>
      </c>
      <c r="J15" s="43">
        <v>16540</v>
      </c>
      <c r="K15" s="42">
        <f t="shared" si="2"/>
        <v>16515</v>
      </c>
      <c r="L15" s="44">
        <v>17290</v>
      </c>
      <c r="M15" s="43">
        <v>17340</v>
      </c>
      <c r="N15" s="42">
        <f t="shared" si="3"/>
        <v>17315</v>
      </c>
      <c r="O15" s="44">
        <v>18065</v>
      </c>
      <c r="P15" s="43">
        <v>18115</v>
      </c>
      <c r="Q15" s="42">
        <f t="shared" si="4"/>
        <v>18090</v>
      </c>
      <c r="R15" s="50">
        <v>15535</v>
      </c>
      <c r="S15" s="49">
        <v>1.2755000000000001</v>
      </c>
      <c r="T15" s="49">
        <v>1.0530999999999999</v>
      </c>
      <c r="U15" s="48">
        <v>151.79</v>
      </c>
      <c r="V15" s="41">
        <f t="shared" si="6"/>
        <v>12179.53743629949</v>
      </c>
      <c r="W15" s="41">
        <f t="shared" si="7"/>
        <v>12406.899255194041</v>
      </c>
      <c r="X15" s="47">
        <f t="shared" si="5"/>
        <v>14751.685499952522</v>
      </c>
      <c r="Y15" s="46">
        <v>1.2749999999999999</v>
      </c>
    </row>
    <row r="16" spans="1:25" x14ac:dyDescent="0.2">
      <c r="B16" s="45">
        <v>45637</v>
      </c>
      <c r="C16" s="44">
        <v>15575</v>
      </c>
      <c r="D16" s="43">
        <v>15580</v>
      </c>
      <c r="E16" s="42">
        <f t="shared" si="0"/>
        <v>15577.5</v>
      </c>
      <c r="F16" s="44">
        <v>15800</v>
      </c>
      <c r="G16" s="43">
        <v>15810</v>
      </c>
      <c r="H16" s="42">
        <f t="shared" si="1"/>
        <v>15805</v>
      </c>
      <c r="I16" s="44">
        <v>16480</v>
      </c>
      <c r="J16" s="43">
        <v>16530</v>
      </c>
      <c r="K16" s="42">
        <f t="shared" si="2"/>
        <v>16505</v>
      </c>
      <c r="L16" s="44">
        <v>17280</v>
      </c>
      <c r="M16" s="43">
        <v>17330</v>
      </c>
      <c r="N16" s="42">
        <f t="shared" si="3"/>
        <v>17305</v>
      </c>
      <c r="O16" s="44">
        <v>18055</v>
      </c>
      <c r="P16" s="43">
        <v>18105</v>
      </c>
      <c r="Q16" s="42">
        <f t="shared" si="4"/>
        <v>18080</v>
      </c>
      <c r="R16" s="50">
        <v>15580</v>
      </c>
      <c r="S16" s="49">
        <v>1.2741</v>
      </c>
      <c r="T16" s="49">
        <v>1.0504</v>
      </c>
      <c r="U16" s="48">
        <v>152.66</v>
      </c>
      <c r="V16" s="41">
        <f t="shared" si="6"/>
        <v>12228.239541637235</v>
      </c>
      <c r="W16" s="41">
        <f t="shared" si="7"/>
        <v>12408.759124087592</v>
      </c>
      <c r="X16" s="47">
        <f t="shared" si="5"/>
        <v>14832.444782939832</v>
      </c>
      <c r="Y16" s="46">
        <v>1.2736000000000001</v>
      </c>
    </row>
    <row r="17" spans="2:25" x14ac:dyDescent="0.2">
      <c r="B17" s="45">
        <v>45638</v>
      </c>
      <c r="C17" s="44">
        <v>15975</v>
      </c>
      <c r="D17" s="43">
        <v>15980</v>
      </c>
      <c r="E17" s="42">
        <f t="shared" si="0"/>
        <v>15977.5</v>
      </c>
      <c r="F17" s="44">
        <v>16190</v>
      </c>
      <c r="G17" s="43">
        <v>16200</v>
      </c>
      <c r="H17" s="42">
        <f t="shared" si="1"/>
        <v>16195</v>
      </c>
      <c r="I17" s="44">
        <v>16855</v>
      </c>
      <c r="J17" s="43">
        <v>16905</v>
      </c>
      <c r="K17" s="42">
        <f t="shared" si="2"/>
        <v>16880</v>
      </c>
      <c r="L17" s="44">
        <v>17650</v>
      </c>
      <c r="M17" s="43">
        <v>17700</v>
      </c>
      <c r="N17" s="42">
        <f t="shared" si="3"/>
        <v>17675</v>
      </c>
      <c r="O17" s="44">
        <v>18425</v>
      </c>
      <c r="P17" s="43">
        <v>18475</v>
      </c>
      <c r="Q17" s="42">
        <f t="shared" si="4"/>
        <v>18450</v>
      </c>
      <c r="R17" s="50">
        <v>15980</v>
      </c>
      <c r="S17" s="49">
        <v>1.2727999999999999</v>
      </c>
      <c r="T17" s="49">
        <v>1.0488999999999999</v>
      </c>
      <c r="U17" s="48">
        <v>152.28</v>
      </c>
      <c r="V17" s="41">
        <f t="shared" si="6"/>
        <v>12554.99685732244</v>
      </c>
      <c r="W17" s="41">
        <f t="shared" si="7"/>
        <v>12727.844123192961</v>
      </c>
      <c r="X17" s="47">
        <f t="shared" si="5"/>
        <v>15235.008103727716</v>
      </c>
      <c r="Y17" s="46">
        <v>1.2722</v>
      </c>
    </row>
    <row r="18" spans="2:25" x14ac:dyDescent="0.2">
      <c r="B18" s="45">
        <v>45639</v>
      </c>
      <c r="C18" s="44">
        <v>15790</v>
      </c>
      <c r="D18" s="43">
        <v>15810</v>
      </c>
      <c r="E18" s="42">
        <f t="shared" si="0"/>
        <v>15800</v>
      </c>
      <c r="F18" s="44">
        <v>16050</v>
      </c>
      <c r="G18" s="43">
        <v>16075</v>
      </c>
      <c r="H18" s="42">
        <f t="shared" si="1"/>
        <v>16062.5</v>
      </c>
      <c r="I18" s="44">
        <v>16705</v>
      </c>
      <c r="J18" s="43">
        <v>16755</v>
      </c>
      <c r="K18" s="42">
        <f t="shared" si="2"/>
        <v>16730</v>
      </c>
      <c r="L18" s="44">
        <v>17490</v>
      </c>
      <c r="M18" s="43">
        <v>17540</v>
      </c>
      <c r="N18" s="42">
        <f t="shared" si="3"/>
        <v>17515</v>
      </c>
      <c r="O18" s="44">
        <v>18255</v>
      </c>
      <c r="P18" s="43">
        <v>18305</v>
      </c>
      <c r="Q18" s="42">
        <f t="shared" si="4"/>
        <v>18280</v>
      </c>
      <c r="R18" s="50">
        <v>15810</v>
      </c>
      <c r="S18" s="49">
        <v>1.2663</v>
      </c>
      <c r="T18" s="49">
        <v>1.0517000000000001</v>
      </c>
      <c r="U18" s="48">
        <v>153.46</v>
      </c>
      <c r="V18" s="41">
        <f t="shared" si="6"/>
        <v>12485.193082208008</v>
      </c>
      <c r="W18" s="41">
        <f t="shared" si="7"/>
        <v>12694.4641870015</v>
      </c>
      <c r="X18" s="47">
        <f t="shared" si="5"/>
        <v>15032.804031567937</v>
      </c>
      <c r="Y18" s="46">
        <v>1.2657</v>
      </c>
    </row>
    <row r="19" spans="2:25" x14ac:dyDescent="0.2">
      <c r="B19" s="45">
        <v>45642</v>
      </c>
      <c r="C19" s="44">
        <v>15580</v>
      </c>
      <c r="D19" s="43">
        <v>15590</v>
      </c>
      <c r="E19" s="42">
        <f t="shared" si="0"/>
        <v>15585</v>
      </c>
      <c r="F19" s="44">
        <v>15800</v>
      </c>
      <c r="G19" s="43">
        <v>15825</v>
      </c>
      <c r="H19" s="42">
        <f t="shared" si="1"/>
        <v>15812.5</v>
      </c>
      <c r="I19" s="44">
        <v>16445</v>
      </c>
      <c r="J19" s="43">
        <v>16495</v>
      </c>
      <c r="K19" s="42">
        <f t="shared" si="2"/>
        <v>16470</v>
      </c>
      <c r="L19" s="44">
        <v>17220</v>
      </c>
      <c r="M19" s="43">
        <v>17270</v>
      </c>
      <c r="N19" s="42">
        <f t="shared" si="3"/>
        <v>17245</v>
      </c>
      <c r="O19" s="44">
        <v>17985</v>
      </c>
      <c r="P19" s="43">
        <v>18035</v>
      </c>
      <c r="Q19" s="42">
        <f t="shared" si="4"/>
        <v>18010</v>
      </c>
      <c r="R19" s="50">
        <v>15590</v>
      </c>
      <c r="S19" s="49">
        <v>1.2652000000000001</v>
      </c>
      <c r="T19" s="49">
        <v>1.0490999999999999</v>
      </c>
      <c r="U19" s="48">
        <v>154.09</v>
      </c>
      <c r="V19" s="41">
        <f t="shared" si="6"/>
        <v>12322.162503951944</v>
      </c>
      <c r="W19" s="41">
        <f t="shared" si="7"/>
        <v>12507.903888713246</v>
      </c>
      <c r="X19" s="47">
        <f t="shared" si="5"/>
        <v>14860.356496044229</v>
      </c>
      <c r="Y19" s="46">
        <v>1.2645999999999999</v>
      </c>
    </row>
    <row r="20" spans="2:25" x14ac:dyDescent="0.2">
      <c r="B20" s="45">
        <v>45643</v>
      </c>
      <c r="C20" s="44">
        <v>15375</v>
      </c>
      <c r="D20" s="43">
        <v>15380</v>
      </c>
      <c r="E20" s="42">
        <f t="shared" si="0"/>
        <v>15377.5</v>
      </c>
      <c r="F20" s="44">
        <v>15600</v>
      </c>
      <c r="G20" s="43">
        <v>15605</v>
      </c>
      <c r="H20" s="42">
        <f t="shared" si="1"/>
        <v>15602.5</v>
      </c>
      <c r="I20" s="44">
        <v>16245</v>
      </c>
      <c r="J20" s="43">
        <v>16295</v>
      </c>
      <c r="K20" s="42">
        <f t="shared" si="2"/>
        <v>16270</v>
      </c>
      <c r="L20" s="44">
        <v>17025</v>
      </c>
      <c r="M20" s="43">
        <v>17075</v>
      </c>
      <c r="N20" s="42">
        <f t="shared" si="3"/>
        <v>17050</v>
      </c>
      <c r="O20" s="44">
        <v>17790</v>
      </c>
      <c r="P20" s="43">
        <v>17840</v>
      </c>
      <c r="Q20" s="42">
        <f t="shared" si="4"/>
        <v>17815</v>
      </c>
      <c r="R20" s="50">
        <v>15380</v>
      </c>
      <c r="S20" s="49">
        <v>1.2706999999999999</v>
      </c>
      <c r="T20" s="49">
        <v>1.0502</v>
      </c>
      <c r="U20" s="48">
        <v>153.83000000000001</v>
      </c>
      <c r="V20" s="41">
        <f t="shared" si="6"/>
        <v>12103.564964192965</v>
      </c>
      <c r="W20" s="41">
        <f t="shared" si="7"/>
        <v>12280.632722121665</v>
      </c>
      <c r="X20" s="47">
        <f t="shared" si="5"/>
        <v>14644.829556274995</v>
      </c>
      <c r="Y20" s="46">
        <v>1.27</v>
      </c>
    </row>
    <row r="21" spans="2:25" x14ac:dyDescent="0.2">
      <c r="B21" s="45">
        <v>45644</v>
      </c>
      <c r="C21" s="44">
        <v>15310</v>
      </c>
      <c r="D21" s="43">
        <v>15320</v>
      </c>
      <c r="E21" s="42">
        <f t="shared" si="0"/>
        <v>15315</v>
      </c>
      <c r="F21" s="44">
        <v>15550</v>
      </c>
      <c r="G21" s="43">
        <v>15560</v>
      </c>
      <c r="H21" s="42">
        <f t="shared" si="1"/>
        <v>15555</v>
      </c>
      <c r="I21" s="44">
        <v>16200</v>
      </c>
      <c r="J21" s="43">
        <v>16250</v>
      </c>
      <c r="K21" s="42">
        <f t="shared" si="2"/>
        <v>16225</v>
      </c>
      <c r="L21" s="44">
        <v>16990</v>
      </c>
      <c r="M21" s="43">
        <v>17040</v>
      </c>
      <c r="N21" s="42">
        <f t="shared" si="3"/>
        <v>17015</v>
      </c>
      <c r="O21" s="44">
        <v>17770</v>
      </c>
      <c r="P21" s="43">
        <v>17820</v>
      </c>
      <c r="Q21" s="42">
        <f t="shared" si="4"/>
        <v>17795</v>
      </c>
      <c r="R21" s="50">
        <v>15320</v>
      </c>
      <c r="S21" s="49">
        <v>1.2707999999999999</v>
      </c>
      <c r="T21" s="49">
        <v>1.0490999999999999</v>
      </c>
      <c r="U21" s="48">
        <v>153.83000000000001</v>
      </c>
      <c r="V21" s="41">
        <f t="shared" si="6"/>
        <v>12055.398174378344</v>
      </c>
      <c r="W21" s="41">
        <f t="shared" si="7"/>
        <v>12244.255587031792</v>
      </c>
      <c r="X21" s="47">
        <f t="shared" si="5"/>
        <v>14602.993041654752</v>
      </c>
      <c r="Y21" s="46">
        <v>1.2701</v>
      </c>
    </row>
    <row r="22" spans="2:25" x14ac:dyDescent="0.2">
      <c r="B22" s="45">
        <v>45645</v>
      </c>
      <c r="C22" s="44">
        <v>14960</v>
      </c>
      <c r="D22" s="43">
        <v>14965</v>
      </c>
      <c r="E22" s="42">
        <f t="shared" si="0"/>
        <v>14962.5</v>
      </c>
      <c r="F22" s="44">
        <v>15210</v>
      </c>
      <c r="G22" s="43">
        <v>15215</v>
      </c>
      <c r="H22" s="42">
        <f t="shared" si="1"/>
        <v>15212.5</v>
      </c>
      <c r="I22" s="44">
        <v>15860</v>
      </c>
      <c r="J22" s="43">
        <v>15910</v>
      </c>
      <c r="K22" s="42">
        <f t="shared" si="2"/>
        <v>15885</v>
      </c>
      <c r="L22" s="44">
        <v>16645</v>
      </c>
      <c r="M22" s="43">
        <v>16695</v>
      </c>
      <c r="N22" s="42">
        <f t="shared" si="3"/>
        <v>16670</v>
      </c>
      <c r="O22" s="44">
        <v>17425</v>
      </c>
      <c r="P22" s="43">
        <v>17475</v>
      </c>
      <c r="Q22" s="42">
        <f t="shared" si="4"/>
        <v>17450</v>
      </c>
      <c r="R22" s="50">
        <v>14965</v>
      </c>
      <c r="S22" s="49">
        <v>1.2615000000000001</v>
      </c>
      <c r="T22" s="49">
        <v>1.0394000000000001</v>
      </c>
      <c r="U22" s="48">
        <v>156.94999999999999</v>
      </c>
      <c r="V22" s="41">
        <f t="shared" si="6"/>
        <v>11862.861672611969</v>
      </c>
      <c r="W22" s="41">
        <f t="shared" si="7"/>
        <v>12061.038446294093</v>
      </c>
      <c r="X22" s="47">
        <f t="shared" si="5"/>
        <v>14397.729459303442</v>
      </c>
      <c r="Y22" s="46">
        <v>1.2607999999999999</v>
      </c>
    </row>
    <row r="23" spans="2:25" x14ac:dyDescent="0.2">
      <c r="B23" s="45">
        <v>45646</v>
      </c>
      <c r="C23" s="44">
        <v>14955</v>
      </c>
      <c r="D23" s="43">
        <v>14965</v>
      </c>
      <c r="E23" s="42">
        <f t="shared" si="0"/>
        <v>14960</v>
      </c>
      <c r="F23" s="44">
        <v>15175</v>
      </c>
      <c r="G23" s="43">
        <v>15180</v>
      </c>
      <c r="H23" s="42">
        <f t="shared" si="1"/>
        <v>15177.5</v>
      </c>
      <c r="I23" s="44">
        <v>15825</v>
      </c>
      <c r="J23" s="43">
        <v>15875</v>
      </c>
      <c r="K23" s="42">
        <f t="shared" si="2"/>
        <v>15850</v>
      </c>
      <c r="L23" s="44">
        <v>16620</v>
      </c>
      <c r="M23" s="43">
        <v>16670</v>
      </c>
      <c r="N23" s="42">
        <f t="shared" si="3"/>
        <v>16645</v>
      </c>
      <c r="O23" s="44">
        <v>17380</v>
      </c>
      <c r="P23" s="43">
        <v>17430</v>
      </c>
      <c r="Q23" s="42">
        <f t="shared" si="4"/>
        <v>17405</v>
      </c>
      <c r="R23" s="50">
        <v>14965</v>
      </c>
      <c r="S23" s="49">
        <v>1.2507999999999999</v>
      </c>
      <c r="T23" s="49">
        <v>1.0389999999999999</v>
      </c>
      <c r="U23" s="48">
        <v>156.74</v>
      </c>
      <c r="V23" s="41">
        <f t="shared" si="6"/>
        <v>11964.34282059482</v>
      </c>
      <c r="W23" s="41">
        <f t="shared" si="7"/>
        <v>12136.23281100096</v>
      </c>
      <c r="X23" s="47">
        <f t="shared" si="5"/>
        <v>14403.272377285854</v>
      </c>
      <c r="Y23" s="46">
        <v>1.25</v>
      </c>
    </row>
    <row r="24" spans="2:25" x14ac:dyDescent="0.2">
      <c r="B24" s="45">
        <v>45649</v>
      </c>
      <c r="C24" s="44">
        <v>15180</v>
      </c>
      <c r="D24" s="43">
        <v>15200</v>
      </c>
      <c r="E24" s="42">
        <f t="shared" si="0"/>
        <v>15190</v>
      </c>
      <c r="F24" s="44">
        <v>15400</v>
      </c>
      <c r="G24" s="43">
        <v>15425</v>
      </c>
      <c r="H24" s="42">
        <f t="shared" si="1"/>
        <v>15412.5</v>
      </c>
      <c r="I24" s="44">
        <v>16045</v>
      </c>
      <c r="J24" s="43">
        <v>16095</v>
      </c>
      <c r="K24" s="42">
        <f t="shared" si="2"/>
        <v>16070</v>
      </c>
      <c r="L24" s="44">
        <v>16840</v>
      </c>
      <c r="M24" s="43">
        <v>16890</v>
      </c>
      <c r="N24" s="42">
        <f t="shared" si="3"/>
        <v>16865</v>
      </c>
      <c r="O24" s="44">
        <v>17600</v>
      </c>
      <c r="P24" s="43">
        <v>17650</v>
      </c>
      <c r="Q24" s="42">
        <f t="shared" si="4"/>
        <v>17625</v>
      </c>
      <c r="R24" s="50">
        <v>15200</v>
      </c>
      <c r="S24" s="49">
        <v>1.2524999999999999</v>
      </c>
      <c r="T24" s="49">
        <v>1.0396000000000001</v>
      </c>
      <c r="U24" s="48">
        <v>157.15</v>
      </c>
      <c r="V24" s="41">
        <f t="shared" si="6"/>
        <v>12135.728542914172</v>
      </c>
      <c r="W24" s="41">
        <f t="shared" si="7"/>
        <v>12315.369261477046</v>
      </c>
      <c r="X24" s="47">
        <f t="shared" si="5"/>
        <v>14621.008080030781</v>
      </c>
      <c r="Y24" s="46">
        <v>1.2517</v>
      </c>
    </row>
    <row r="25" spans="2:25" x14ac:dyDescent="0.2">
      <c r="B25" s="45">
        <v>45650</v>
      </c>
      <c r="C25" s="44">
        <v>15255</v>
      </c>
      <c r="D25" s="43">
        <v>15260</v>
      </c>
      <c r="E25" s="42">
        <f t="shared" si="0"/>
        <v>15257.5</v>
      </c>
      <c r="F25" s="44">
        <v>15480</v>
      </c>
      <c r="G25" s="43">
        <v>15490</v>
      </c>
      <c r="H25" s="42">
        <f t="shared" si="1"/>
        <v>15485</v>
      </c>
      <c r="I25" s="44">
        <v>16110</v>
      </c>
      <c r="J25" s="43">
        <v>16160</v>
      </c>
      <c r="K25" s="42">
        <f t="shared" si="2"/>
        <v>16135</v>
      </c>
      <c r="L25" s="44">
        <v>16900</v>
      </c>
      <c r="M25" s="43">
        <v>16950</v>
      </c>
      <c r="N25" s="42">
        <f t="shared" si="3"/>
        <v>16925</v>
      </c>
      <c r="O25" s="44">
        <v>17665</v>
      </c>
      <c r="P25" s="43">
        <v>17715</v>
      </c>
      <c r="Q25" s="42">
        <f t="shared" si="4"/>
        <v>17690</v>
      </c>
      <c r="R25" s="50">
        <v>15260</v>
      </c>
      <c r="S25" s="49">
        <v>1.2549999999999999</v>
      </c>
      <c r="T25" s="49">
        <v>1.0391999999999999</v>
      </c>
      <c r="U25" s="48">
        <v>157.16999999999999</v>
      </c>
      <c r="V25" s="41">
        <f t="shared" si="6"/>
        <v>12159.362549800799</v>
      </c>
      <c r="W25" s="41">
        <f t="shared" si="7"/>
        <v>12342.629482071714</v>
      </c>
      <c r="X25" s="47">
        <f t="shared" si="5"/>
        <v>14684.372594303311</v>
      </c>
      <c r="Y25" s="46">
        <v>1.2542</v>
      </c>
    </row>
    <row r="26" spans="2:25" x14ac:dyDescent="0.2">
      <c r="B26" s="45">
        <v>45653</v>
      </c>
      <c r="C26" s="44">
        <v>15075</v>
      </c>
      <c r="D26" s="43">
        <v>15085</v>
      </c>
      <c r="E26" s="42">
        <f t="shared" si="0"/>
        <v>15080</v>
      </c>
      <c r="F26" s="44">
        <v>15300</v>
      </c>
      <c r="G26" s="43">
        <v>15305</v>
      </c>
      <c r="H26" s="42">
        <f t="shared" si="1"/>
        <v>15302.5</v>
      </c>
      <c r="I26" s="44">
        <v>15930</v>
      </c>
      <c r="J26" s="43">
        <v>15980</v>
      </c>
      <c r="K26" s="42">
        <f t="shared" si="2"/>
        <v>15955</v>
      </c>
      <c r="L26" s="44">
        <v>16710</v>
      </c>
      <c r="M26" s="43">
        <v>16760</v>
      </c>
      <c r="N26" s="42">
        <f t="shared" si="3"/>
        <v>16735</v>
      </c>
      <c r="O26" s="44">
        <v>17450</v>
      </c>
      <c r="P26" s="43">
        <v>17500</v>
      </c>
      <c r="Q26" s="42">
        <f t="shared" si="4"/>
        <v>17475</v>
      </c>
      <c r="R26" s="50">
        <v>15085</v>
      </c>
      <c r="S26" s="49">
        <v>1.2555000000000001</v>
      </c>
      <c r="T26" s="49">
        <v>1.0432999999999999</v>
      </c>
      <c r="U26" s="48">
        <v>157.80000000000001</v>
      </c>
      <c r="V26" s="41">
        <f t="shared" si="6"/>
        <v>12015.133412982876</v>
      </c>
      <c r="W26" s="41">
        <f t="shared" si="7"/>
        <v>12190.362405416168</v>
      </c>
      <c r="X26" s="47">
        <f t="shared" si="5"/>
        <v>14458.92840026838</v>
      </c>
      <c r="Y26" s="46">
        <v>1.2545999999999999</v>
      </c>
    </row>
    <row r="27" spans="2:25" x14ac:dyDescent="0.2">
      <c r="B27" s="45">
        <v>45656</v>
      </c>
      <c r="C27" s="44">
        <v>15320</v>
      </c>
      <c r="D27" s="43">
        <v>15330</v>
      </c>
      <c r="E27" s="42">
        <f t="shared" si="0"/>
        <v>15325</v>
      </c>
      <c r="F27" s="44">
        <v>15550</v>
      </c>
      <c r="G27" s="43">
        <v>15570</v>
      </c>
      <c r="H27" s="42">
        <f t="shared" si="1"/>
        <v>15560</v>
      </c>
      <c r="I27" s="44">
        <v>16175</v>
      </c>
      <c r="J27" s="43">
        <v>16225</v>
      </c>
      <c r="K27" s="42">
        <f t="shared" si="2"/>
        <v>16200</v>
      </c>
      <c r="L27" s="44">
        <v>16955</v>
      </c>
      <c r="M27" s="43">
        <v>17005</v>
      </c>
      <c r="N27" s="42">
        <f t="shared" si="3"/>
        <v>16980</v>
      </c>
      <c r="O27" s="44">
        <v>17695</v>
      </c>
      <c r="P27" s="43">
        <v>17745</v>
      </c>
      <c r="Q27" s="42">
        <f t="shared" si="4"/>
        <v>17720</v>
      </c>
      <c r="R27" s="50">
        <v>15330</v>
      </c>
      <c r="S27" s="49">
        <v>1.2597</v>
      </c>
      <c r="T27" s="49">
        <v>1.0449999999999999</v>
      </c>
      <c r="U27" s="48">
        <v>157.56</v>
      </c>
      <c r="V27" s="41">
        <f t="shared" si="6"/>
        <v>12169.564181948082</v>
      </c>
      <c r="W27" s="41">
        <f t="shared" si="7"/>
        <v>12360.085734698738</v>
      </c>
      <c r="X27" s="47">
        <f t="shared" si="5"/>
        <v>14669.856459330145</v>
      </c>
      <c r="Y27" s="46">
        <v>1.2587999999999999</v>
      </c>
    </row>
    <row r="28" spans="2:25" x14ac:dyDescent="0.2">
      <c r="B28" s="45">
        <v>45657</v>
      </c>
      <c r="C28" s="44">
        <v>15080</v>
      </c>
      <c r="D28" s="43">
        <v>15100</v>
      </c>
      <c r="E28" s="42">
        <f t="shared" si="0"/>
        <v>15090</v>
      </c>
      <c r="F28" s="44">
        <v>15300</v>
      </c>
      <c r="G28" s="43">
        <v>15310</v>
      </c>
      <c r="H28" s="42">
        <f t="shared" si="1"/>
        <v>15305</v>
      </c>
      <c r="I28" s="44">
        <v>15915</v>
      </c>
      <c r="J28" s="43">
        <v>15965</v>
      </c>
      <c r="K28" s="42">
        <f t="shared" si="2"/>
        <v>15940</v>
      </c>
      <c r="L28" s="44">
        <v>16695</v>
      </c>
      <c r="M28" s="43">
        <v>16745</v>
      </c>
      <c r="N28" s="42">
        <f t="shared" si="3"/>
        <v>16720</v>
      </c>
      <c r="O28" s="44">
        <v>17450</v>
      </c>
      <c r="P28" s="43">
        <v>17500</v>
      </c>
      <c r="Q28" s="42">
        <f t="shared" si="4"/>
        <v>17475</v>
      </c>
      <c r="R28" s="50">
        <v>15100</v>
      </c>
      <c r="S28" s="49">
        <v>1.2532000000000001</v>
      </c>
      <c r="T28" s="49">
        <v>1.0392999999999999</v>
      </c>
      <c r="U28" s="48">
        <v>156.9</v>
      </c>
      <c r="V28" s="41">
        <f t="shared" si="6"/>
        <v>12049.154165336737</v>
      </c>
      <c r="W28" s="41">
        <f t="shared" si="7"/>
        <v>12216.725183530161</v>
      </c>
      <c r="X28" s="47">
        <f t="shared" si="5"/>
        <v>14529.009910516696</v>
      </c>
      <c r="Y28" s="46">
        <v>1.2523</v>
      </c>
    </row>
    <row r="29" spans="2:25" x14ac:dyDescent="0.2">
      <c r="B29" s="40" t="s">
        <v>11</v>
      </c>
      <c r="C29" s="39">
        <f>ROUND(AVERAGE(C9:C28),2)</f>
        <v>15461</v>
      </c>
      <c r="D29" s="38">
        <f>ROUND(AVERAGE(D9:D28),2)</f>
        <v>15470.5</v>
      </c>
      <c r="E29" s="37">
        <f>ROUND(AVERAGE(C29:D29),2)</f>
        <v>15465.75</v>
      </c>
      <c r="F29" s="39">
        <f>ROUND(AVERAGE(F9:F28),2)</f>
        <v>15694.75</v>
      </c>
      <c r="G29" s="38">
        <f>ROUND(AVERAGE(G9:G28),2)</f>
        <v>15707.5</v>
      </c>
      <c r="H29" s="37">
        <f>ROUND(AVERAGE(F29:G29),2)</f>
        <v>15701.13</v>
      </c>
      <c r="I29" s="39">
        <f>ROUND(AVERAGE(I9:I28),2)</f>
        <v>16354.5</v>
      </c>
      <c r="J29" s="38">
        <f>ROUND(AVERAGE(J9:J28),2)</f>
        <v>16404.5</v>
      </c>
      <c r="K29" s="37">
        <f>ROUND(AVERAGE(I29:J29),2)</f>
        <v>16379.5</v>
      </c>
      <c r="L29" s="39">
        <f>ROUND(AVERAGE(L9:L28),2)</f>
        <v>17138.5</v>
      </c>
      <c r="M29" s="38">
        <f>ROUND(AVERAGE(M9:M28),2)</f>
        <v>17188.5</v>
      </c>
      <c r="N29" s="37">
        <f>ROUND(AVERAGE(L29:M29),2)</f>
        <v>17163.5</v>
      </c>
      <c r="O29" s="39">
        <f>ROUND(AVERAGE(O9:O28),2)</f>
        <v>17899.75</v>
      </c>
      <c r="P29" s="38">
        <f>ROUND(AVERAGE(P9:P28),2)</f>
        <v>17949.75</v>
      </c>
      <c r="Q29" s="37">
        <f>ROUND(AVERAGE(O29:P29),2)</f>
        <v>17924.75</v>
      </c>
      <c r="R29" s="36">
        <f>ROUND(AVERAGE(R9:R28),2)</f>
        <v>15470.5</v>
      </c>
      <c r="S29" s="35">
        <f>ROUND(AVERAGE(S9:S28),4)</f>
        <v>1.2653000000000001</v>
      </c>
      <c r="T29" s="34">
        <f>ROUND(AVERAGE(T9:T28),4)</f>
        <v>1.0478000000000001</v>
      </c>
      <c r="U29" s="167">
        <f>ROUND(AVERAGE(U9:U28),2)</f>
        <v>153.74</v>
      </c>
      <c r="V29" s="33">
        <f>AVERAGE(V9:V28)</f>
        <v>12225.666291283687</v>
      </c>
      <c r="W29" s="33">
        <f>AVERAGE(W9:W28)</f>
        <v>12412.93752167234</v>
      </c>
      <c r="X29" s="33">
        <f>AVERAGE(X9:X28)</f>
        <v>14763.958246714774</v>
      </c>
      <c r="Y29" s="32">
        <f>AVERAGE(Y9:Y28)</f>
        <v>1.264715</v>
      </c>
    </row>
    <row r="30" spans="2:25" x14ac:dyDescent="0.2">
      <c r="B30" s="31" t="s">
        <v>12</v>
      </c>
      <c r="C30" s="30">
        <f t="shared" ref="C30:Y30" si="8">MAX(C9:C28)</f>
        <v>15975</v>
      </c>
      <c r="D30" s="29">
        <f t="shared" si="8"/>
        <v>15980</v>
      </c>
      <c r="E30" s="28">
        <f t="shared" si="8"/>
        <v>15977.5</v>
      </c>
      <c r="F30" s="30">
        <f t="shared" si="8"/>
        <v>16190</v>
      </c>
      <c r="G30" s="29">
        <f t="shared" si="8"/>
        <v>16200</v>
      </c>
      <c r="H30" s="28">
        <f t="shared" si="8"/>
        <v>16195</v>
      </c>
      <c r="I30" s="30">
        <f t="shared" si="8"/>
        <v>16855</v>
      </c>
      <c r="J30" s="29">
        <f t="shared" si="8"/>
        <v>16905</v>
      </c>
      <c r="K30" s="28">
        <f t="shared" si="8"/>
        <v>16880</v>
      </c>
      <c r="L30" s="30">
        <f t="shared" si="8"/>
        <v>17650</v>
      </c>
      <c r="M30" s="29">
        <f t="shared" si="8"/>
        <v>17700</v>
      </c>
      <c r="N30" s="28">
        <f t="shared" si="8"/>
        <v>17675</v>
      </c>
      <c r="O30" s="30">
        <f t="shared" si="8"/>
        <v>18425</v>
      </c>
      <c r="P30" s="29">
        <f t="shared" si="8"/>
        <v>18475</v>
      </c>
      <c r="Q30" s="28">
        <f t="shared" si="8"/>
        <v>18450</v>
      </c>
      <c r="R30" s="27">
        <f t="shared" si="8"/>
        <v>15980</v>
      </c>
      <c r="S30" s="26">
        <f t="shared" si="8"/>
        <v>1.2768999999999999</v>
      </c>
      <c r="T30" s="25">
        <f t="shared" si="8"/>
        <v>1.0582</v>
      </c>
      <c r="U30" s="24">
        <f t="shared" si="8"/>
        <v>157.80000000000001</v>
      </c>
      <c r="V30" s="23">
        <f t="shared" si="8"/>
        <v>12554.99685732244</v>
      </c>
      <c r="W30" s="23">
        <f t="shared" si="8"/>
        <v>12727.844123192961</v>
      </c>
      <c r="X30" s="23">
        <f t="shared" si="8"/>
        <v>15235.008103727716</v>
      </c>
      <c r="Y30" s="22">
        <f t="shared" si="8"/>
        <v>1.2764</v>
      </c>
    </row>
    <row r="31" spans="2:25" ht="13.5" thickBot="1" x14ac:dyDescent="0.25">
      <c r="B31" s="21" t="s">
        <v>13</v>
      </c>
      <c r="C31" s="20">
        <f t="shared" ref="C31:Y31" si="9">MIN(C9:C28)</f>
        <v>14955</v>
      </c>
      <c r="D31" s="19">
        <f t="shared" si="9"/>
        <v>14965</v>
      </c>
      <c r="E31" s="18">
        <f t="shared" si="9"/>
        <v>14960</v>
      </c>
      <c r="F31" s="20">
        <f t="shared" si="9"/>
        <v>15175</v>
      </c>
      <c r="G31" s="19">
        <f t="shared" si="9"/>
        <v>15180</v>
      </c>
      <c r="H31" s="18">
        <f t="shared" si="9"/>
        <v>15177.5</v>
      </c>
      <c r="I31" s="20">
        <f t="shared" si="9"/>
        <v>15825</v>
      </c>
      <c r="J31" s="19">
        <f t="shared" si="9"/>
        <v>15875</v>
      </c>
      <c r="K31" s="18">
        <f t="shared" si="9"/>
        <v>15850</v>
      </c>
      <c r="L31" s="20">
        <f t="shared" si="9"/>
        <v>16620</v>
      </c>
      <c r="M31" s="19">
        <f t="shared" si="9"/>
        <v>16670</v>
      </c>
      <c r="N31" s="18">
        <f t="shared" si="9"/>
        <v>16645</v>
      </c>
      <c r="O31" s="20">
        <f t="shared" si="9"/>
        <v>17380</v>
      </c>
      <c r="P31" s="19">
        <f t="shared" si="9"/>
        <v>17430</v>
      </c>
      <c r="Q31" s="18">
        <f t="shared" si="9"/>
        <v>17405</v>
      </c>
      <c r="R31" s="17">
        <f t="shared" si="9"/>
        <v>14965</v>
      </c>
      <c r="S31" s="16">
        <f t="shared" si="9"/>
        <v>1.2507999999999999</v>
      </c>
      <c r="T31" s="15">
        <f t="shared" si="9"/>
        <v>1.0389999999999999</v>
      </c>
      <c r="U31" s="14">
        <f t="shared" si="9"/>
        <v>149.69</v>
      </c>
      <c r="V31" s="13">
        <f t="shared" si="9"/>
        <v>11862.861672611969</v>
      </c>
      <c r="W31" s="13">
        <f t="shared" si="9"/>
        <v>12061.038446294093</v>
      </c>
      <c r="X31" s="13">
        <f t="shared" si="9"/>
        <v>14397.729459303442</v>
      </c>
      <c r="Y31" s="12">
        <f t="shared" si="9"/>
        <v>1.25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 activeCell="O41" sqref="O41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45628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45628</v>
      </c>
      <c r="C9" s="44">
        <v>23800</v>
      </c>
      <c r="D9" s="43">
        <v>24300</v>
      </c>
      <c r="E9" s="42">
        <f t="shared" ref="E9:E28" si="0">AVERAGE(C9:D9)</f>
        <v>24050</v>
      </c>
      <c r="F9" s="44">
        <v>23800</v>
      </c>
      <c r="G9" s="43">
        <v>24300</v>
      </c>
      <c r="H9" s="42">
        <f t="shared" ref="H9:H28" si="1">AVERAGE(F9:G9)</f>
        <v>24050</v>
      </c>
      <c r="I9" s="44">
        <v>25200</v>
      </c>
      <c r="J9" s="43">
        <v>26200</v>
      </c>
      <c r="K9" s="42">
        <f t="shared" ref="K9:K28" si="2">AVERAGE(I9:J9)</f>
        <v>25700</v>
      </c>
      <c r="L9" s="50">
        <v>24300</v>
      </c>
      <c r="M9" s="49">
        <v>1.2665999999999999</v>
      </c>
      <c r="N9" s="51">
        <v>1.0501</v>
      </c>
      <c r="O9" s="48">
        <v>150.13999999999999</v>
      </c>
      <c r="P9" s="41">
        <f>L9/M9</f>
        <v>19185.220274751304</v>
      </c>
      <c r="Q9" s="41">
        <f>G9/M9</f>
        <v>19185.220274751304</v>
      </c>
      <c r="R9" s="47">
        <f t="shared" ref="R9:R28" si="3">L9/N9</f>
        <v>23140.653271117037</v>
      </c>
      <c r="S9" s="46">
        <v>1.2663</v>
      </c>
    </row>
    <row r="10" spans="1:19" x14ac:dyDescent="0.2">
      <c r="B10" s="45">
        <v>45629</v>
      </c>
      <c r="C10" s="44">
        <v>23800</v>
      </c>
      <c r="D10" s="43">
        <v>24300</v>
      </c>
      <c r="E10" s="42">
        <f t="shared" si="0"/>
        <v>24050</v>
      </c>
      <c r="F10" s="44">
        <v>23800</v>
      </c>
      <c r="G10" s="43">
        <v>24300</v>
      </c>
      <c r="H10" s="42">
        <f t="shared" si="1"/>
        <v>24050</v>
      </c>
      <c r="I10" s="44">
        <v>25200</v>
      </c>
      <c r="J10" s="43">
        <v>26200</v>
      </c>
      <c r="K10" s="42">
        <f t="shared" si="2"/>
        <v>25700</v>
      </c>
      <c r="L10" s="50">
        <v>24300</v>
      </c>
      <c r="M10" s="49">
        <v>1.2645999999999999</v>
      </c>
      <c r="N10" s="49">
        <v>1.0508</v>
      </c>
      <c r="O10" s="48">
        <v>149.69</v>
      </c>
      <c r="P10" s="41">
        <f t="shared" ref="P10:P28" si="4">L10/M10</f>
        <v>19215.562233117191</v>
      </c>
      <c r="Q10" s="41">
        <f t="shared" ref="Q10:Q28" si="5">G10/M10</f>
        <v>19215.562233117191</v>
      </c>
      <c r="R10" s="47">
        <f t="shared" si="3"/>
        <v>23125.237913970308</v>
      </c>
      <c r="S10" s="46">
        <v>1.2642</v>
      </c>
    </row>
    <row r="11" spans="1:19" x14ac:dyDescent="0.2">
      <c r="B11" s="45">
        <v>45630</v>
      </c>
      <c r="C11" s="44">
        <v>23800</v>
      </c>
      <c r="D11" s="43">
        <v>24300</v>
      </c>
      <c r="E11" s="42">
        <f t="shared" si="0"/>
        <v>24050</v>
      </c>
      <c r="F11" s="44">
        <v>23800</v>
      </c>
      <c r="G11" s="43">
        <v>24300</v>
      </c>
      <c r="H11" s="42">
        <f t="shared" si="1"/>
        <v>24050</v>
      </c>
      <c r="I11" s="44">
        <v>25200</v>
      </c>
      <c r="J11" s="43">
        <v>26200</v>
      </c>
      <c r="K11" s="42">
        <f t="shared" si="2"/>
        <v>25700</v>
      </c>
      <c r="L11" s="50">
        <v>24300</v>
      </c>
      <c r="M11" s="49">
        <v>1.2665999999999999</v>
      </c>
      <c r="N11" s="49">
        <v>1.0491999999999999</v>
      </c>
      <c r="O11" s="48">
        <v>151.18</v>
      </c>
      <c r="P11" s="41">
        <f t="shared" si="4"/>
        <v>19185.220274751304</v>
      </c>
      <c r="Q11" s="41">
        <f t="shared" si="5"/>
        <v>19185.220274751304</v>
      </c>
      <c r="R11" s="47">
        <f t="shared" si="3"/>
        <v>23160.503240564241</v>
      </c>
      <c r="S11" s="46">
        <v>1.2662</v>
      </c>
    </row>
    <row r="12" spans="1:19" x14ac:dyDescent="0.2">
      <c r="B12" s="45">
        <v>45631</v>
      </c>
      <c r="C12" s="44">
        <v>23800</v>
      </c>
      <c r="D12" s="43">
        <v>24300</v>
      </c>
      <c r="E12" s="42">
        <f t="shared" si="0"/>
        <v>24050</v>
      </c>
      <c r="F12" s="44">
        <v>23800</v>
      </c>
      <c r="G12" s="43">
        <v>24300</v>
      </c>
      <c r="H12" s="42">
        <f t="shared" si="1"/>
        <v>24050</v>
      </c>
      <c r="I12" s="44">
        <v>25200</v>
      </c>
      <c r="J12" s="43">
        <v>26200</v>
      </c>
      <c r="K12" s="42">
        <f t="shared" si="2"/>
        <v>25700</v>
      </c>
      <c r="L12" s="50">
        <v>24300</v>
      </c>
      <c r="M12" s="49">
        <v>1.2726999999999999</v>
      </c>
      <c r="N12" s="49">
        <v>1.0537000000000001</v>
      </c>
      <c r="O12" s="48">
        <v>150.4</v>
      </c>
      <c r="P12" s="41">
        <f t="shared" si="4"/>
        <v>19093.266284277521</v>
      </c>
      <c r="Q12" s="41">
        <f t="shared" si="5"/>
        <v>19093.266284277521</v>
      </c>
      <c r="R12" s="47">
        <f t="shared" si="3"/>
        <v>23061.592483629116</v>
      </c>
      <c r="S12" s="46">
        <v>1.2723</v>
      </c>
    </row>
    <row r="13" spans="1:19" x14ac:dyDescent="0.2">
      <c r="B13" s="45">
        <v>45632</v>
      </c>
      <c r="C13" s="44">
        <v>23800</v>
      </c>
      <c r="D13" s="43">
        <v>24300</v>
      </c>
      <c r="E13" s="42">
        <f t="shared" si="0"/>
        <v>24050</v>
      </c>
      <c r="F13" s="44">
        <v>23800</v>
      </c>
      <c r="G13" s="43">
        <v>24300</v>
      </c>
      <c r="H13" s="42">
        <f t="shared" si="1"/>
        <v>24050</v>
      </c>
      <c r="I13" s="44">
        <v>25200</v>
      </c>
      <c r="J13" s="43">
        <v>26200</v>
      </c>
      <c r="K13" s="42">
        <f t="shared" si="2"/>
        <v>25700</v>
      </c>
      <c r="L13" s="50">
        <v>24300</v>
      </c>
      <c r="M13" s="49">
        <v>1.2768999999999999</v>
      </c>
      <c r="N13" s="49">
        <v>1.0582</v>
      </c>
      <c r="O13" s="48">
        <v>150.41</v>
      </c>
      <c r="P13" s="41">
        <f t="shared" si="4"/>
        <v>19030.464405983243</v>
      </c>
      <c r="Q13" s="41">
        <f t="shared" si="5"/>
        <v>19030.464405983243</v>
      </c>
      <c r="R13" s="47">
        <f t="shared" si="3"/>
        <v>22963.522963522963</v>
      </c>
      <c r="S13" s="46">
        <v>1.2764</v>
      </c>
    </row>
    <row r="14" spans="1:19" x14ac:dyDescent="0.2">
      <c r="B14" s="45">
        <v>45635</v>
      </c>
      <c r="C14" s="44">
        <v>23800</v>
      </c>
      <c r="D14" s="43">
        <v>24300</v>
      </c>
      <c r="E14" s="42">
        <f t="shared" si="0"/>
        <v>24050</v>
      </c>
      <c r="F14" s="44">
        <v>23800</v>
      </c>
      <c r="G14" s="43">
        <v>24300</v>
      </c>
      <c r="H14" s="42">
        <f t="shared" si="1"/>
        <v>24050</v>
      </c>
      <c r="I14" s="44">
        <v>25200</v>
      </c>
      <c r="J14" s="43">
        <v>26200</v>
      </c>
      <c r="K14" s="42">
        <f t="shared" si="2"/>
        <v>25700</v>
      </c>
      <c r="L14" s="50">
        <v>24300</v>
      </c>
      <c r="M14" s="49">
        <v>1.2759</v>
      </c>
      <c r="N14" s="49">
        <v>1.0566</v>
      </c>
      <c r="O14" s="48">
        <v>150.77000000000001</v>
      </c>
      <c r="P14" s="41">
        <f>L14/M14</f>
        <v>19045.379731953915</v>
      </c>
      <c r="Q14" s="41">
        <f t="shared" si="5"/>
        <v>19045.379731953915</v>
      </c>
      <c r="R14" s="47">
        <f t="shared" si="3"/>
        <v>22998.296422487223</v>
      </c>
      <c r="S14" s="46">
        <v>1.2753000000000001</v>
      </c>
    </row>
    <row r="15" spans="1:19" x14ac:dyDescent="0.2">
      <c r="B15" s="45">
        <v>45636</v>
      </c>
      <c r="C15" s="44">
        <v>23800</v>
      </c>
      <c r="D15" s="43">
        <v>24300</v>
      </c>
      <c r="E15" s="42">
        <f t="shared" si="0"/>
        <v>24050</v>
      </c>
      <c r="F15" s="44">
        <v>23800</v>
      </c>
      <c r="G15" s="43">
        <v>24300</v>
      </c>
      <c r="H15" s="42">
        <f t="shared" si="1"/>
        <v>24050</v>
      </c>
      <c r="I15" s="44">
        <v>25200</v>
      </c>
      <c r="J15" s="43">
        <v>26200</v>
      </c>
      <c r="K15" s="42">
        <f t="shared" si="2"/>
        <v>25700</v>
      </c>
      <c r="L15" s="50">
        <v>24300</v>
      </c>
      <c r="M15" s="49">
        <v>1.2755000000000001</v>
      </c>
      <c r="N15" s="49">
        <v>1.0530999999999999</v>
      </c>
      <c r="O15" s="48">
        <v>151.79</v>
      </c>
      <c r="P15" s="41">
        <f t="shared" si="4"/>
        <v>19051.352410819287</v>
      </c>
      <c r="Q15" s="41">
        <f t="shared" si="5"/>
        <v>19051.352410819287</v>
      </c>
      <c r="R15" s="47">
        <f t="shared" si="3"/>
        <v>23074.731744373756</v>
      </c>
      <c r="S15" s="46">
        <v>1.2749999999999999</v>
      </c>
    </row>
    <row r="16" spans="1:19" x14ac:dyDescent="0.2">
      <c r="B16" s="45">
        <v>45637</v>
      </c>
      <c r="C16" s="44">
        <v>23800</v>
      </c>
      <c r="D16" s="43">
        <v>24300</v>
      </c>
      <c r="E16" s="42">
        <f t="shared" si="0"/>
        <v>24050</v>
      </c>
      <c r="F16" s="44">
        <v>23800</v>
      </c>
      <c r="G16" s="43">
        <v>24300</v>
      </c>
      <c r="H16" s="42">
        <f t="shared" si="1"/>
        <v>24050</v>
      </c>
      <c r="I16" s="44">
        <v>25200</v>
      </c>
      <c r="J16" s="43">
        <v>26200</v>
      </c>
      <c r="K16" s="42">
        <f t="shared" si="2"/>
        <v>25700</v>
      </c>
      <c r="L16" s="50">
        <v>24300</v>
      </c>
      <c r="M16" s="49">
        <v>1.2741</v>
      </c>
      <c r="N16" s="49">
        <v>1.0504</v>
      </c>
      <c r="O16" s="48">
        <v>152.66</v>
      </c>
      <c r="P16" s="41">
        <f t="shared" si="4"/>
        <v>19072.28631975512</v>
      </c>
      <c r="Q16" s="41">
        <f t="shared" si="5"/>
        <v>19072.28631975512</v>
      </c>
      <c r="R16" s="47">
        <f t="shared" si="3"/>
        <v>23134.044173648133</v>
      </c>
      <c r="S16" s="46">
        <v>1.2736000000000001</v>
      </c>
    </row>
    <row r="17" spans="2:19" x14ac:dyDescent="0.2">
      <c r="B17" s="45">
        <v>45638</v>
      </c>
      <c r="C17" s="44">
        <v>23800</v>
      </c>
      <c r="D17" s="43">
        <v>24300</v>
      </c>
      <c r="E17" s="42">
        <f t="shared" si="0"/>
        <v>24050</v>
      </c>
      <c r="F17" s="44">
        <v>23800</v>
      </c>
      <c r="G17" s="43">
        <v>24300</v>
      </c>
      <c r="H17" s="42">
        <f t="shared" si="1"/>
        <v>24050</v>
      </c>
      <c r="I17" s="44">
        <v>25200</v>
      </c>
      <c r="J17" s="43">
        <v>26200</v>
      </c>
      <c r="K17" s="42">
        <f t="shared" si="2"/>
        <v>25700</v>
      </c>
      <c r="L17" s="50">
        <v>24300</v>
      </c>
      <c r="M17" s="49">
        <v>1.2727999999999999</v>
      </c>
      <c r="N17" s="49">
        <v>1.0488999999999999</v>
      </c>
      <c r="O17" s="48">
        <v>152.28</v>
      </c>
      <c r="P17" s="41">
        <f t="shared" si="4"/>
        <v>19091.766184789441</v>
      </c>
      <c r="Q17" s="41">
        <f t="shared" si="5"/>
        <v>19091.766184789441</v>
      </c>
      <c r="R17" s="47">
        <f t="shared" si="3"/>
        <v>23167.127466870057</v>
      </c>
      <c r="S17" s="46">
        <v>1.2722</v>
      </c>
    </row>
    <row r="18" spans="2:19" x14ac:dyDescent="0.2">
      <c r="B18" s="45">
        <v>45639</v>
      </c>
      <c r="C18" s="44">
        <v>23800</v>
      </c>
      <c r="D18" s="43">
        <v>24300</v>
      </c>
      <c r="E18" s="42">
        <f t="shared" si="0"/>
        <v>24050</v>
      </c>
      <c r="F18" s="44">
        <v>23800</v>
      </c>
      <c r="G18" s="43">
        <v>24300</v>
      </c>
      <c r="H18" s="42">
        <f t="shared" si="1"/>
        <v>24050</v>
      </c>
      <c r="I18" s="44">
        <v>25200</v>
      </c>
      <c r="J18" s="43">
        <v>26200</v>
      </c>
      <c r="K18" s="42">
        <f t="shared" si="2"/>
        <v>25700</v>
      </c>
      <c r="L18" s="50">
        <v>24300</v>
      </c>
      <c r="M18" s="49">
        <v>1.2663</v>
      </c>
      <c r="N18" s="49">
        <v>1.0517000000000001</v>
      </c>
      <c r="O18" s="48">
        <v>153.46</v>
      </c>
      <c r="P18" s="41">
        <f t="shared" si="4"/>
        <v>19189.765458422175</v>
      </c>
      <c r="Q18" s="41">
        <f t="shared" si="5"/>
        <v>19189.765458422175</v>
      </c>
      <c r="R18" s="47">
        <f t="shared" si="3"/>
        <v>23105.448321764761</v>
      </c>
      <c r="S18" s="46">
        <v>1.2657</v>
      </c>
    </row>
    <row r="19" spans="2:19" x14ac:dyDescent="0.2">
      <c r="B19" s="45">
        <v>45642</v>
      </c>
      <c r="C19" s="44">
        <v>23800</v>
      </c>
      <c r="D19" s="43">
        <v>24300</v>
      </c>
      <c r="E19" s="42">
        <f t="shared" si="0"/>
        <v>24050</v>
      </c>
      <c r="F19" s="44">
        <v>23800</v>
      </c>
      <c r="G19" s="43">
        <v>24300</v>
      </c>
      <c r="H19" s="42">
        <f t="shared" si="1"/>
        <v>24050</v>
      </c>
      <c r="I19" s="44">
        <v>25200</v>
      </c>
      <c r="J19" s="43">
        <v>26200</v>
      </c>
      <c r="K19" s="42">
        <f t="shared" si="2"/>
        <v>25700</v>
      </c>
      <c r="L19" s="50">
        <v>24300</v>
      </c>
      <c r="M19" s="49">
        <v>1.2652000000000001</v>
      </c>
      <c r="N19" s="49">
        <v>1.0490999999999999</v>
      </c>
      <c r="O19" s="48">
        <v>154.09</v>
      </c>
      <c r="P19" s="41">
        <f t="shared" si="4"/>
        <v>19206.44957319001</v>
      </c>
      <c r="Q19" s="41">
        <f t="shared" si="5"/>
        <v>19206.44957319001</v>
      </c>
      <c r="R19" s="47">
        <f t="shared" si="3"/>
        <v>23162.710895052904</v>
      </c>
      <c r="S19" s="46">
        <v>1.2645999999999999</v>
      </c>
    </row>
    <row r="20" spans="2:19" x14ac:dyDescent="0.2">
      <c r="B20" s="45">
        <v>45643</v>
      </c>
      <c r="C20" s="44">
        <v>23800</v>
      </c>
      <c r="D20" s="43">
        <v>24300</v>
      </c>
      <c r="E20" s="42">
        <f t="shared" si="0"/>
        <v>24050</v>
      </c>
      <c r="F20" s="44">
        <v>23800</v>
      </c>
      <c r="G20" s="43">
        <v>24300</v>
      </c>
      <c r="H20" s="42">
        <f t="shared" si="1"/>
        <v>24050</v>
      </c>
      <c r="I20" s="44">
        <v>25200</v>
      </c>
      <c r="J20" s="43">
        <v>26200</v>
      </c>
      <c r="K20" s="42">
        <f t="shared" si="2"/>
        <v>25700</v>
      </c>
      <c r="L20" s="50">
        <v>24300</v>
      </c>
      <c r="M20" s="49">
        <v>1.2706999999999999</v>
      </c>
      <c r="N20" s="49">
        <v>1.0502</v>
      </c>
      <c r="O20" s="48">
        <v>153.83000000000001</v>
      </c>
      <c r="P20" s="41">
        <f t="shared" si="4"/>
        <v>19123.31785629968</v>
      </c>
      <c r="Q20" s="41">
        <f t="shared" si="5"/>
        <v>19123.31785629968</v>
      </c>
      <c r="R20" s="47">
        <f t="shared" si="3"/>
        <v>23138.449819082078</v>
      </c>
      <c r="S20" s="46">
        <v>1.27</v>
      </c>
    </row>
    <row r="21" spans="2:19" x14ac:dyDescent="0.2">
      <c r="B21" s="45">
        <v>45644</v>
      </c>
      <c r="C21" s="44">
        <v>23800</v>
      </c>
      <c r="D21" s="43">
        <v>24300</v>
      </c>
      <c r="E21" s="42">
        <f t="shared" si="0"/>
        <v>24050</v>
      </c>
      <c r="F21" s="44">
        <v>23800</v>
      </c>
      <c r="G21" s="43">
        <v>24300</v>
      </c>
      <c r="H21" s="42">
        <f t="shared" si="1"/>
        <v>24050</v>
      </c>
      <c r="I21" s="44">
        <v>25200</v>
      </c>
      <c r="J21" s="43">
        <v>26200</v>
      </c>
      <c r="K21" s="42">
        <f t="shared" si="2"/>
        <v>25700</v>
      </c>
      <c r="L21" s="50">
        <v>24300</v>
      </c>
      <c r="M21" s="49">
        <v>1.2707999999999999</v>
      </c>
      <c r="N21" s="49">
        <v>1.0490999999999999</v>
      </c>
      <c r="O21" s="48">
        <v>153.83000000000001</v>
      </c>
      <c r="P21" s="41">
        <f t="shared" si="4"/>
        <v>19121.813031161473</v>
      </c>
      <c r="Q21" s="41">
        <f t="shared" si="5"/>
        <v>19121.813031161473</v>
      </c>
      <c r="R21" s="47">
        <f t="shared" si="3"/>
        <v>23162.710895052904</v>
      </c>
      <c r="S21" s="46">
        <v>1.2701</v>
      </c>
    </row>
    <row r="22" spans="2:19" x14ac:dyDescent="0.2">
      <c r="B22" s="45">
        <v>45645</v>
      </c>
      <c r="C22" s="44">
        <v>23800</v>
      </c>
      <c r="D22" s="43">
        <v>24300</v>
      </c>
      <c r="E22" s="42">
        <f t="shared" si="0"/>
        <v>24050</v>
      </c>
      <c r="F22" s="44">
        <v>23800</v>
      </c>
      <c r="G22" s="43">
        <v>24300</v>
      </c>
      <c r="H22" s="42">
        <f t="shared" si="1"/>
        <v>24050</v>
      </c>
      <c r="I22" s="44">
        <v>25200</v>
      </c>
      <c r="J22" s="43">
        <v>26200</v>
      </c>
      <c r="K22" s="42">
        <f t="shared" si="2"/>
        <v>25700</v>
      </c>
      <c r="L22" s="50">
        <v>24300</v>
      </c>
      <c r="M22" s="49">
        <v>1.2615000000000001</v>
      </c>
      <c r="N22" s="49">
        <v>1.0394000000000001</v>
      </c>
      <c r="O22" s="48">
        <v>156.94999999999999</v>
      </c>
      <c r="P22" s="41">
        <f t="shared" si="4"/>
        <v>19262.782401902496</v>
      </c>
      <c r="Q22" s="41">
        <f>G22/M22</f>
        <v>19262.782401902496</v>
      </c>
      <c r="R22" s="47">
        <f t="shared" si="3"/>
        <v>23378.872426399845</v>
      </c>
      <c r="S22" s="46">
        <v>1.2607999999999999</v>
      </c>
    </row>
    <row r="23" spans="2:19" x14ac:dyDescent="0.2">
      <c r="B23" s="45">
        <v>45646</v>
      </c>
      <c r="C23" s="44">
        <v>23800</v>
      </c>
      <c r="D23" s="43">
        <v>24300</v>
      </c>
      <c r="E23" s="42">
        <f t="shared" si="0"/>
        <v>24050</v>
      </c>
      <c r="F23" s="44">
        <v>23800</v>
      </c>
      <c r="G23" s="43">
        <v>24300</v>
      </c>
      <c r="H23" s="42">
        <f t="shared" si="1"/>
        <v>24050</v>
      </c>
      <c r="I23" s="44">
        <v>25200</v>
      </c>
      <c r="J23" s="43">
        <v>26200</v>
      </c>
      <c r="K23" s="42">
        <f t="shared" si="2"/>
        <v>25700</v>
      </c>
      <c r="L23" s="50">
        <v>24300</v>
      </c>
      <c r="M23" s="49">
        <v>1.2507999999999999</v>
      </c>
      <c r="N23" s="49">
        <v>1.0389999999999999</v>
      </c>
      <c r="O23" s="48">
        <v>156.74</v>
      </c>
      <c r="P23" s="41">
        <f t="shared" si="4"/>
        <v>19427.566357531181</v>
      </c>
      <c r="Q23" s="41">
        <f t="shared" si="5"/>
        <v>19427.566357531181</v>
      </c>
      <c r="R23" s="47">
        <f t="shared" si="3"/>
        <v>23387.8729547642</v>
      </c>
      <c r="S23" s="46">
        <v>1.25</v>
      </c>
    </row>
    <row r="24" spans="2:19" x14ac:dyDescent="0.2">
      <c r="B24" s="45">
        <v>45649</v>
      </c>
      <c r="C24" s="44">
        <v>23800</v>
      </c>
      <c r="D24" s="43">
        <v>24300</v>
      </c>
      <c r="E24" s="42">
        <f t="shared" si="0"/>
        <v>24050</v>
      </c>
      <c r="F24" s="44">
        <v>23800</v>
      </c>
      <c r="G24" s="43">
        <v>24300</v>
      </c>
      <c r="H24" s="42">
        <f t="shared" si="1"/>
        <v>24050</v>
      </c>
      <c r="I24" s="44">
        <v>25200</v>
      </c>
      <c r="J24" s="43">
        <v>26200</v>
      </c>
      <c r="K24" s="42">
        <f t="shared" si="2"/>
        <v>25700</v>
      </c>
      <c r="L24" s="50">
        <v>24300</v>
      </c>
      <c r="M24" s="49">
        <v>1.2524999999999999</v>
      </c>
      <c r="N24" s="49">
        <v>1.0396000000000001</v>
      </c>
      <c r="O24" s="48">
        <v>157.15</v>
      </c>
      <c r="P24" s="41">
        <f t="shared" si="4"/>
        <v>19401.197604790421</v>
      </c>
      <c r="Q24" s="41">
        <f t="shared" si="5"/>
        <v>19401.197604790421</v>
      </c>
      <c r="R24" s="47">
        <f t="shared" si="3"/>
        <v>23374.374759522892</v>
      </c>
      <c r="S24" s="46">
        <v>1.2517</v>
      </c>
    </row>
    <row r="25" spans="2:19" x14ac:dyDescent="0.2">
      <c r="B25" s="45">
        <v>45650</v>
      </c>
      <c r="C25" s="44">
        <v>23800</v>
      </c>
      <c r="D25" s="43">
        <v>24300</v>
      </c>
      <c r="E25" s="42">
        <f t="shared" si="0"/>
        <v>24050</v>
      </c>
      <c r="F25" s="44">
        <v>23800</v>
      </c>
      <c r="G25" s="43">
        <v>24300</v>
      </c>
      <c r="H25" s="42">
        <f t="shared" si="1"/>
        <v>24050</v>
      </c>
      <c r="I25" s="44">
        <v>25200</v>
      </c>
      <c r="J25" s="43">
        <v>26200</v>
      </c>
      <c r="K25" s="42">
        <f t="shared" si="2"/>
        <v>25700</v>
      </c>
      <c r="L25" s="50">
        <v>24300</v>
      </c>
      <c r="M25" s="49">
        <v>1.2549999999999999</v>
      </c>
      <c r="N25" s="49">
        <v>1.0391999999999999</v>
      </c>
      <c r="O25" s="48">
        <v>157.16999999999999</v>
      </c>
      <c r="P25" s="41">
        <f t="shared" si="4"/>
        <v>19362.549800796813</v>
      </c>
      <c r="Q25" s="41">
        <f t="shared" si="5"/>
        <v>19362.549800796813</v>
      </c>
      <c r="R25" s="47">
        <f t="shared" si="3"/>
        <v>23383.371824480371</v>
      </c>
      <c r="S25" s="46">
        <v>1.2542</v>
      </c>
    </row>
    <row r="26" spans="2:19" x14ac:dyDescent="0.2">
      <c r="B26" s="45">
        <v>45653</v>
      </c>
      <c r="C26" s="44">
        <v>23800</v>
      </c>
      <c r="D26" s="43">
        <v>24300</v>
      </c>
      <c r="E26" s="42">
        <f t="shared" si="0"/>
        <v>24050</v>
      </c>
      <c r="F26" s="44">
        <v>23800</v>
      </c>
      <c r="G26" s="43">
        <v>24300</v>
      </c>
      <c r="H26" s="42">
        <f t="shared" si="1"/>
        <v>24050</v>
      </c>
      <c r="I26" s="44">
        <v>25200</v>
      </c>
      <c r="J26" s="43">
        <v>26200</v>
      </c>
      <c r="K26" s="42">
        <f t="shared" si="2"/>
        <v>25700</v>
      </c>
      <c r="L26" s="50">
        <v>24300</v>
      </c>
      <c r="M26" s="49">
        <v>1.2555000000000001</v>
      </c>
      <c r="N26" s="49">
        <v>1.0432999999999999</v>
      </c>
      <c r="O26" s="48">
        <v>157.80000000000001</v>
      </c>
      <c r="P26" s="41">
        <f t="shared" si="4"/>
        <v>19354.838709677417</v>
      </c>
      <c r="Q26" s="41">
        <f t="shared" si="5"/>
        <v>19354.838709677417</v>
      </c>
      <c r="R26" s="47">
        <f t="shared" si="3"/>
        <v>23291.47896098917</v>
      </c>
      <c r="S26" s="46">
        <v>1.2545999999999999</v>
      </c>
    </row>
    <row r="27" spans="2:19" x14ac:dyDescent="0.2">
      <c r="B27" s="45">
        <v>45656</v>
      </c>
      <c r="C27" s="44">
        <v>23800</v>
      </c>
      <c r="D27" s="43">
        <v>24300</v>
      </c>
      <c r="E27" s="42">
        <f t="shared" si="0"/>
        <v>24050</v>
      </c>
      <c r="F27" s="44">
        <v>23800</v>
      </c>
      <c r="G27" s="43">
        <v>24300</v>
      </c>
      <c r="H27" s="42">
        <f t="shared" si="1"/>
        <v>24050</v>
      </c>
      <c r="I27" s="44">
        <v>25200</v>
      </c>
      <c r="J27" s="43">
        <v>26200</v>
      </c>
      <c r="K27" s="42">
        <f t="shared" si="2"/>
        <v>25700</v>
      </c>
      <c r="L27" s="50">
        <v>24300</v>
      </c>
      <c r="M27" s="49">
        <v>1.2597</v>
      </c>
      <c r="N27" s="49">
        <v>1.0449999999999999</v>
      </c>
      <c r="O27" s="48">
        <v>157.56</v>
      </c>
      <c r="P27" s="41">
        <f t="shared" si="4"/>
        <v>19290.30721600381</v>
      </c>
      <c r="Q27" s="41">
        <f t="shared" si="5"/>
        <v>19290.30721600381</v>
      </c>
      <c r="R27" s="47">
        <f t="shared" si="3"/>
        <v>23253.588516746415</v>
      </c>
      <c r="S27" s="46">
        <v>1.2587999999999999</v>
      </c>
    </row>
    <row r="28" spans="2:19" x14ac:dyDescent="0.2">
      <c r="B28" s="45">
        <v>45657</v>
      </c>
      <c r="C28" s="44">
        <v>23800</v>
      </c>
      <c r="D28" s="43">
        <v>24300</v>
      </c>
      <c r="E28" s="42">
        <f t="shared" si="0"/>
        <v>24050</v>
      </c>
      <c r="F28" s="44">
        <v>23800</v>
      </c>
      <c r="G28" s="43">
        <v>24300</v>
      </c>
      <c r="H28" s="42">
        <f t="shared" si="1"/>
        <v>24050</v>
      </c>
      <c r="I28" s="44">
        <v>25200</v>
      </c>
      <c r="J28" s="43">
        <v>26200</v>
      </c>
      <c r="K28" s="42">
        <f t="shared" si="2"/>
        <v>25700</v>
      </c>
      <c r="L28" s="50">
        <v>24300</v>
      </c>
      <c r="M28" s="49">
        <v>1.2532000000000001</v>
      </c>
      <c r="N28" s="49">
        <v>1.0392999999999999</v>
      </c>
      <c r="O28" s="48">
        <v>156.9</v>
      </c>
      <c r="P28" s="41">
        <f t="shared" si="4"/>
        <v>19390.360676667729</v>
      </c>
      <c r="Q28" s="41">
        <f t="shared" si="5"/>
        <v>19390.360676667729</v>
      </c>
      <c r="R28" s="47">
        <f t="shared" si="3"/>
        <v>23381.121908977198</v>
      </c>
      <c r="S28" s="46">
        <v>1.2523</v>
      </c>
    </row>
    <row r="29" spans="2:19" x14ac:dyDescent="0.2">
      <c r="B29" s="40" t="s">
        <v>11</v>
      </c>
      <c r="C29" s="39">
        <f>ROUND(AVERAGE(C9:C28),2)</f>
        <v>23800</v>
      </c>
      <c r="D29" s="38">
        <f>ROUND(AVERAGE(D9:D28),2)</f>
        <v>24300</v>
      </c>
      <c r="E29" s="37">
        <f>ROUND(AVERAGE(C29:D29),2)</f>
        <v>24050</v>
      </c>
      <c r="F29" s="39">
        <f>ROUND(AVERAGE(F9:F28),2)</f>
        <v>23800</v>
      </c>
      <c r="G29" s="38">
        <f>ROUND(AVERAGE(G9:G28),2)</f>
        <v>24300</v>
      </c>
      <c r="H29" s="37">
        <f>ROUND(AVERAGE(F29:G29),2)</f>
        <v>24050</v>
      </c>
      <c r="I29" s="39">
        <f>ROUND(AVERAGE(I9:I28),2)</f>
        <v>25200</v>
      </c>
      <c r="J29" s="38">
        <f>ROUND(AVERAGE(J9:J28),2)</f>
        <v>26200</v>
      </c>
      <c r="K29" s="37">
        <f>ROUND(AVERAGE(I29:J29),2)</f>
        <v>25700</v>
      </c>
      <c r="L29" s="36">
        <f>ROUND(AVERAGE(L9:L28),2)</f>
        <v>24300</v>
      </c>
      <c r="M29" s="35">
        <f>ROUND(AVERAGE(M9:M28),4)</f>
        <v>1.2653000000000001</v>
      </c>
      <c r="N29" s="34">
        <f>ROUND(AVERAGE(N9:N28),4)</f>
        <v>1.0478000000000001</v>
      </c>
      <c r="O29" s="167">
        <f>ROUND(AVERAGE(O9:O28),2)</f>
        <v>153.74</v>
      </c>
      <c r="P29" s="33">
        <f>AVERAGE(P9:P28)</f>
        <v>19205.073340332074</v>
      </c>
      <c r="Q29" s="33">
        <f>AVERAGE(Q9:Q28)</f>
        <v>19205.073340332074</v>
      </c>
      <c r="R29" s="33">
        <f>AVERAGE(R9:R28)</f>
        <v>23192.28554815078</v>
      </c>
      <c r="S29" s="32">
        <f>AVERAGE(S9:S28)</f>
        <v>1.264715</v>
      </c>
    </row>
    <row r="30" spans="2:19" x14ac:dyDescent="0.2">
      <c r="B30" s="31" t="s">
        <v>12</v>
      </c>
      <c r="C30" s="30">
        <f t="shared" ref="C30:S30" si="6">MAX(C9:C28)</f>
        <v>23800</v>
      </c>
      <c r="D30" s="29">
        <f t="shared" si="6"/>
        <v>24300</v>
      </c>
      <c r="E30" s="28">
        <f t="shared" si="6"/>
        <v>24050</v>
      </c>
      <c r="F30" s="30">
        <f t="shared" si="6"/>
        <v>23800</v>
      </c>
      <c r="G30" s="29">
        <f t="shared" si="6"/>
        <v>24300</v>
      </c>
      <c r="H30" s="28">
        <f t="shared" si="6"/>
        <v>24050</v>
      </c>
      <c r="I30" s="30">
        <f t="shared" si="6"/>
        <v>25200</v>
      </c>
      <c r="J30" s="29">
        <f t="shared" si="6"/>
        <v>26200</v>
      </c>
      <c r="K30" s="28">
        <f t="shared" si="6"/>
        <v>25700</v>
      </c>
      <c r="L30" s="27">
        <f t="shared" si="6"/>
        <v>24300</v>
      </c>
      <c r="M30" s="26">
        <f t="shared" si="6"/>
        <v>1.2768999999999999</v>
      </c>
      <c r="N30" s="25">
        <f t="shared" si="6"/>
        <v>1.0582</v>
      </c>
      <c r="O30" s="24">
        <f t="shared" si="6"/>
        <v>157.80000000000001</v>
      </c>
      <c r="P30" s="23">
        <f t="shared" si="6"/>
        <v>19427.566357531181</v>
      </c>
      <c r="Q30" s="23">
        <f t="shared" si="6"/>
        <v>19427.566357531181</v>
      </c>
      <c r="R30" s="23">
        <f t="shared" si="6"/>
        <v>23387.8729547642</v>
      </c>
      <c r="S30" s="22">
        <f t="shared" si="6"/>
        <v>1.2764</v>
      </c>
    </row>
    <row r="31" spans="2:19" ht="13.5" thickBot="1" x14ac:dyDescent="0.25">
      <c r="B31" s="21" t="s">
        <v>13</v>
      </c>
      <c r="C31" s="20">
        <f t="shared" ref="C31:S31" si="7">MIN(C9:C28)</f>
        <v>23800</v>
      </c>
      <c r="D31" s="19">
        <f t="shared" si="7"/>
        <v>24300</v>
      </c>
      <c r="E31" s="18">
        <f t="shared" si="7"/>
        <v>24050</v>
      </c>
      <c r="F31" s="20">
        <f t="shared" si="7"/>
        <v>23800</v>
      </c>
      <c r="G31" s="19">
        <f t="shared" si="7"/>
        <v>24300</v>
      </c>
      <c r="H31" s="18">
        <f t="shared" si="7"/>
        <v>24050</v>
      </c>
      <c r="I31" s="20">
        <f t="shared" si="7"/>
        <v>25200</v>
      </c>
      <c r="J31" s="19">
        <f t="shared" si="7"/>
        <v>26200</v>
      </c>
      <c r="K31" s="18">
        <f t="shared" si="7"/>
        <v>25700</v>
      </c>
      <c r="L31" s="17">
        <f t="shared" si="7"/>
        <v>24300</v>
      </c>
      <c r="M31" s="16">
        <f t="shared" si="7"/>
        <v>1.2507999999999999</v>
      </c>
      <c r="N31" s="15">
        <f t="shared" si="7"/>
        <v>1.0389999999999999</v>
      </c>
      <c r="O31" s="14">
        <f t="shared" si="7"/>
        <v>149.69</v>
      </c>
      <c r="P31" s="13">
        <f t="shared" si="7"/>
        <v>19030.464405983243</v>
      </c>
      <c r="Q31" s="13">
        <f t="shared" si="7"/>
        <v>19030.464405983243</v>
      </c>
      <c r="R31" s="13">
        <f t="shared" si="7"/>
        <v>22963.522963522963</v>
      </c>
      <c r="S31" s="12">
        <f t="shared" si="7"/>
        <v>1.25</v>
      </c>
    </row>
    <row r="33" spans="2:14" x14ac:dyDescent="0.2">
      <c r="B33" s="6" t="s">
        <v>14</v>
      </c>
      <c r="C33" s="8"/>
      <c r="D33" s="8"/>
      <c r="E33" s="7"/>
      <c r="F33" s="8"/>
      <c r="G33" s="8"/>
      <c r="H33" s="7"/>
      <c r="I33" s="8"/>
      <c r="J33" s="8"/>
      <c r="K33" s="7"/>
      <c r="L33" s="8"/>
      <c r="M33" s="8"/>
      <c r="N33" s="7"/>
    </row>
    <row r="34" spans="2:14" x14ac:dyDescent="0.2">
      <c r="B34" s="6" t="s">
        <v>15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2025-01-02T07:25:34Z</dcterms:modified>
</cp:coreProperties>
</file>