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4\"/>
    </mc:Choice>
  </mc:AlternateContent>
  <xr:revisionPtr revIDLastSave="0" documentId="8_{F33429A5-3D63-456C-B9A7-5DCAFABFA029}" xr6:coauthVersionLast="47" xr6:coauthVersionMax="47" xr10:uidLastSave="{00000000-0000-0000-0000-000000000000}"/>
  <bookViews>
    <workbookView xWindow="28680" yWindow="-120" windowWidth="29040" windowHeight="15720" tabRatio="993" activeTab="11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7" l="1"/>
  <c r="Q29" i="7"/>
  <c r="P29" i="7"/>
  <c r="Q28" i="7"/>
  <c r="P28" i="7"/>
  <c r="Q27" i="7"/>
  <c r="P27" i="7"/>
  <c r="Q26" i="7"/>
  <c r="P26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P19" i="7"/>
  <c r="Q18" i="7"/>
  <c r="P18" i="7"/>
  <c r="Q17" i="7"/>
  <c r="Q16" i="7"/>
  <c r="P16" i="7"/>
  <c r="Q15" i="7"/>
  <c r="P15" i="7"/>
  <c r="Q14" i="7"/>
  <c r="P14" i="7"/>
  <c r="Q13" i="7"/>
  <c r="P13" i="7"/>
  <c r="Q12" i="7"/>
  <c r="P12" i="7"/>
  <c r="P32" i="7" s="1"/>
  <c r="Q11" i="7"/>
  <c r="P11" i="7"/>
  <c r="P30" i="7" s="1"/>
  <c r="Q10" i="7"/>
  <c r="P10" i="7"/>
  <c r="Q9" i="7"/>
  <c r="P9" i="7"/>
  <c r="Q29" i="10"/>
  <c r="Q10" i="10"/>
  <c r="Q11" i="10"/>
  <c r="Q12" i="10"/>
  <c r="Q13" i="10"/>
  <c r="Q14" i="10"/>
  <c r="Q15" i="10"/>
  <c r="Q16" i="10"/>
  <c r="Q32" i="10" s="1"/>
  <c r="Q17" i="10"/>
  <c r="Q18" i="10"/>
  <c r="Q19" i="10"/>
  <c r="Q20" i="10"/>
  <c r="Q21" i="10"/>
  <c r="Q22" i="10"/>
  <c r="Q23" i="10"/>
  <c r="Q24" i="10"/>
  <c r="Q25" i="10"/>
  <c r="Q26" i="10"/>
  <c r="Q27" i="10"/>
  <c r="Q28" i="10"/>
  <c r="Q9" i="10"/>
  <c r="P10" i="10"/>
  <c r="P11" i="10"/>
  <c r="P12" i="10"/>
  <c r="P13" i="10"/>
  <c r="P14" i="10"/>
  <c r="P15" i="10"/>
  <c r="P16" i="10"/>
  <c r="P17" i="10"/>
  <c r="P18" i="10"/>
  <c r="P30" i="10" s="1"/>
  <c r="P19" i="10"/>
  <c r="P20" i="10"/>
  <c r="P21" i="10"/>
  <c r="P22" i="10"/>
  <c r="P23" i="10"/>
  <c r="P24" i="10"/>
  <c r="P25" i="10"/>
  <c r="P26" i="10"/>
  <c r="P27" i="10"/>
  <c r="P28" i="10"/>
  <c r="P29" i="10"/>
  <c r="P9" i="10"/>
  <c r="P32" i="10" s="1"/>
  <c r="W29" i="8"/>
  <c r="V29" i="8"/>
  <c r="W28" i="8"/>
  <c r="V28" i="8"/>
  <c r="W27" i="8"/>
  <c r="V27" i="8"/>
  <c r="W26" i="8"/>
  <c r="V26" i="8"/>
  <c r="W25" i="8"/>
  <c r="V25" i="8"/>
  <c r="W24" i="8"/>
  <c r="V24" i="8"/>
  <c r="W23" i="8"/>
  <c r="V23" i="8"/>
  <c r="W22" i="8"/>
  <c r="V22" i="8"/>
  <c r="W21" i="8"/>
  <c r="V21" i="8"/>
  <c r="W20" i="8"/>
  <c r="V20" i="8"/>
  <c r="W19" i="8"/>
  <c r="V19" i="8"/>
  <c r="W18" i="8"/>
  <c r="V18" i="8"/>
  <c r="W17" i="8"/>
  <c r="V17" i="8"/>
  <c r="W16" i="8"/>
  <c r="V16" i="8"/>
  <c r="W15" i="8"/>
  <c r="V15" i="8"/>
  <c r="W14" i="8"/>
  <c r="V14" i="8"/>
  <c r="W13" i="8"/>
  <c r="W31" i="8" s="1"/>
  <c r="V13" i="8"/>
  <c r="W12" i="8"/>
  <c r="V12" i="8"/>
  <c r="V31" i="8" s="1"/>
  <c r="W11" i="8"/>
  <c r="V11" i="8"/>
  <c r="W10" i="8"/>
  <c r="V10" i="8"/>
  <c r="W9" i="8"/>
  <c r="V9" i="8"/>
  <c r="V21" i="5"/>
  <c r="V30" i="5"/>
  <c r="W29" i="5"/>
  <c r="V29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W20" i="5"/>
  <c r="V20" i="5"/>
  <c r="W19" i="5"/>
  <c r="V19" i="5"/>
  <c r="W18" i="5"/>
  <c r="V18" i="5"/>
  <c r="W17" i="5"/>
  <c r="V17" i="5"/>
  <c r="W16" i="5"/>
  <c r="V16" i="5"/>
  <c r="W15" i="5"/>
  <c r="V15" i="5"/>
  <c r="W14" i="5"/>
  <c r="V14" i="5"/>
  <c r="W13" i="5"/>
  <c r="V13" i="5"/>
  <c r="W12" i="5"/>
  <c r="W32" i="5" s="1"/>
  <c r="V12" i="5"/>
  <c r="V31" i="5" s="1"/>
  <c r="W11" i="5"/>
  <c r="V11" i="5"/>
  <c r="W10" i="5"/>
  <c r="V10" i="5"/>
  <c r="W9" i="5"/>
  <c r="V9" i="5"/>
  <c r="W10" i="4"/>
  <c r="W11" i="4"/>
  <c r="W12" i="4"/>
  <c r="W13" i="4"/>
  <c r="W14" i="4"/>
  <c r="W15" i="4"/>
  <c r="W16" i="4"/>
  <c r="W17" i="4"/>
  <c r="W18" i="4"/>
  <c r="W19" i="4"/>
  <c r="W20" i="4"/>
  <c r="W21" i="4"/>
  <c r="W30" i="4" s="1"/>
  <c r="W22" i="4"/>
  <c r="W23" i="4"/>
  <c r="W24" i="4"/>
  <c r="W25" i="4"/>
  <c r="W26" i="4"/>
  <c r="W27" i="4"/>
  <c r="W28" i="4"/>
  <c r="W29" i="4"/>
  <c r="W9" i="4"/>
  <c r="V10" i="4"/>
  <c r="V11" i="4"/>
  <c r="V12" i="4"/>
  <c r="V13" i="4"/>
  <c r="V14" i="4"/>
  <c r="V15" i="4"/>
  <c r="V16" i="4"/>
  <c r="V17" i="4"/>
  <c r="V18" i="4"/>
  <c r="V19" i="4"/>
  <c r="V20" i="4"/>
  <c r="V21" i="4"/>
  <c r="V32" i="4" s="1"/>
  <c r="V22" i="4"/>
  <c r="V23" i="4"/>
  <c r="V24" i="4"/>
  <c r="V25" i="4"/>
  <c r="V26" i="4"/>
  <c r="V27" i="4"/>
  <c r="V28" i="4"/>
  <c r="V29" i="4"/>
  <c r="V9" i="4"/>
  <c r="Q9" i="3"/>
  <c r="P9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P32" i="3" s="1"/>
  <c r="Q11" i="3"/>
  <c r="P11" i="3"/>
  <c r="Q10" i="3"/>
  <c r="P10" i="3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9" i="2"/>
  <c r="P10" i="2"/>
  <c r="P11" i="2"/>
  <c r="P12" i="2"/>
  <c r="P13" i="2"/>
  <c r="P14" i="2"/>
  <c r="P15" i="2"/>
  <c r="P16" i="2"/>
  <c r="P17" i="2"/>
  <c r="P18" i="2"/>
  <c r="P32" i="2" s="1"/>
  <c r="P19" i="2"/>
  <c r="P20" i="2"/>
  <c r="P21" i="2"/>
  <c r="P22" i="2"/>
  <c r="P23" i="2"/>
  <c r="P24" i="2"/>
  <c r="P25" i="2"/>
  <c r="P26" i="2"/>
  <c r="P27" i="2"/>
  <c r="P28" i="2"/>
  <c r="P29" i="2"/>
  <c r="P9" i="2"/>
  <c r="C19" i="13"/>
  <c r="C18" i="13"/>
  <c r="C17" i="13"/>
  <c r="J31" i="12"/>
  <c r="G31" i="12"/>
  <c r="D31" i="12"/>
  <c r="J30" i="12"/>
  <c r="G30" i="12"/>
  <c r="D30" i="12"/>
  <c r="J29" i="12"/>
  <c r="E11" i="13" s="1"/>
  <c r="G29" i="12"/>
  <c r="D11" i="13" s="1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R32" i="10"/>
  <c r="O32" i="10"/>
  <c r="N32" i="10"/>
  <c r="M32" i="10"/>
  <c r="L32" i="10"/>
  <c r="J32" i="10"/>
  <c r="I32" i="10"/>
  <c r="G32" i="10"/>
  <c r="F32" i="10"/>
  <c r="D32" i="10"/>
  <c r="C32" i="10"/>
  <c r="S31" i="10"/>
  <c r="O31" i="10"/>
  <c r="N31" i="10"/>
  <c r="M31" i="10"/>
  <c r="L31" i="10"/>
  <c r="J31" i="10"/>
  <c r="I31" i="10"/>
  <c r="G31" i="10"/>
  <c r="F31" i="10"/>
  <c r="D31" i="10"/>
  <c r="C31" i="10"/>
  <c r="S30" i="10"/>
  <c r="O30" i="10"/>
  <c r="N30" i="10"/>
  <c r="M30" i="10"/>
  <c r="L30" i="10"/>
  <c r="J30" i="10"/>
  <c r="I30" i="10"/>
  <c r="K30" i="10" s="1"/>
  <c r="G30" i="10"/>
  <c r="F30" i="10"/>
  <c r="H30" i="10" s="1"/>
  <c r="D30" i="10"/>
  <c r="C30" i="10"/>
  <c r="E30" i="10" s="1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1" i="10" s="1"/>
  <c r="K9" i="10"/>
  <c r="K31" i="10" s="1"/>
  <c r="H9" i="10"/>
  <c r="H31" i="10" s="1"/>
  <c r="E9" i="10"/>
  <c r="E32" i="10" s="1"/>
  <c r="Y32" i="8"/>
  <c r="X32" i="8"/>
  <c r="V32" i="8"/>
  <c r="U32" i="8"/>
  <c r="T32" i="8"/>
  <c r="S32" i="8"/>
  <c r="R32" i="8"/>
  <c r="Q32" i="8"/>
  <c r="P32" i="8"/>
  <c r="O32" i="8"/>
  <c r="M32" i="8"/>
  <c r="L32" i="8"/>
  <c r="J32" i="8"/>
  <c r="I32" i="8"/>
  <c r="G32" i="8"/>
  <c r="F32" i="8"/>
  <c r="D32" i="8"/>
  <c r="C32" i="8"/>
  <c r="Y31" i="8"/>
  <c r="U31" i="8"/>
  <c r="T31" i="8"/>
  <c r="S31" i="8"/>
  <c r="R31" i="8"/>
  <c r="Q31" i="8"/>
  <c r="P31" i="8"/>
  <c r="O31" i="8"/>
  <c r="M31" i="8"/>
  <c r="L31" i="8"/>
  <c r="J31" i="8"/>
  <c r="I31" i="8"/>
  <c r="G31" i="8"/>
  <c r="F31" i="8"/>
  <c r="D31" i="8"/>
  <c r="C31" i="8"/>
  <c r="Y30" i="8"/>
  <c r="X30" i="8"/>
  <c r="W30" i="8"/>
  <c r="U30" i="8"/>
  <c r="T30" i="8"/>
  <c r="S30" i="8"/>
  <c r="R30" i="8"/>
  <c r="P30" i="8"/>
  <c r="O30" i="8"/>
  <c r="Q30" i="8" s="1"/>
  <c r="M30" i="8"/>
  <c r="L30" i="8"/>
  <c r="N30" i="8" s="1"/>
  <c r="J30" i="8"/>
  <c r="I30" i="8"/>
  <c r="K30" i="8" s="1"/>
  <c r="G30" i="8"/>
  <c r="F30" i="8"/>
  <c r="H30" i="8" s="1"/>
  <c r="D30" i="8"/>
  <c r="C30" i="8"/>
  <c r="E30" i="8" s="1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K31" i="8" s="1"/>
  <c r="H10" i="8"/>
  <c r="E10" i="8"/>
  <c r="E31" i="8" s="1"/>
  <c r="X9" i="8"/>
  <c r="X31" i="8" s="1"/>
  <c r="Q9" i="8"/>
  <c r="N9" i="8"/>
  <c r="N31" i="8" s="1"/>
  <c r="K9" i="8"/>
  <c r="H9" i="8"/>
  <c r="H31" i="8" s="1"/>
  <c r="E9" i="8"/>
  <c r="S32" i="7"/>
  <c r="Q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O30" i="7"/>
  <c r="N30" i="7"/>
  <c r="M30" i="7"/>
  <c r="L30" i="7"/>
  <c r="J30" i="7"/>
  <c r="I30" i="7"/>
  <c r="K30" i="7" s="1"/>
  <c r="G30" i="7"/>
  <c r="F30" i="7"/>
  <c r="H30" i="7" s="1"/>
  <c r="D30" i="7"/>
  <c r="C30" i="7"/>
  <c r="E30" i="7" s="1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H31" i="7" s="1"/>
  <c r="E11" i="7"/>
  <c r="R10" i="7"/>
  <c r="K10" i="7"/>
  <c r="K32" i="7" s="1"/>
  <c r="H10" i="7"/>
  <c r="E10" i="7"/>
  <c r="R9" i="7"/>
  <c r="R31" i="7" s="1"/>
  <c r="K9" i="7"/>
  <c r="H9" i="7"/>
  <c r="H32" i="7" s="1"/>
  <c r="E9" i="7"/>
  <c r="E31" i="7" s="1"/>
  <c r="Y32" i="6"/>
  <c r="X32" i="6"/>
  <c r="W32" i="6"/>
  <c r="V32" i="6"/>
  <c r="U32" i="6"/>
  <c r="T32" i="6"/>
  <c r="S32" i="6"/>
  <c r="R32" i="6"/>
  <c r="P32" i="6"/>
  <c r="O32" i="6"/>
  <c r="M32" i="6"/>
  <c r="L32" i="6"/>
  <c r="K32" i="6"/>
  <c r="J32" i="6"/>
  <c r="I32" i="6"/>
  <c r="G32" i="6"/>
  <c r="F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M31" i="6"/>
  <c r="L31" i="6"/>
  <c r="J31" i="6"/>
  <c r="I31" i="6"/>
  <c r="G31" i="6"/>
  <c r="F31" i="6"/>
  <c r="D31" i="6"/>
  <c r="C31" i="6"/>
  <c r="Y30" i="6"/>
  <c r="X30" i="6"/>
  <c r="W30" i="6"/>
  <c r="V30" i="6"/>
  <c r="U30" i="6"/>
  <c r="T30" i="6"/>
  <c r="S30" i="6"/>
  <c r="R30" i="6"/>
  <c r="P30" i="6"/>
  <c r="O30" i="6"/>
  <c r="Q30" i="6" s="1"/>
  <c r="M30" i="6"/>
  <c r="L30" i="6"/>
  <c r="N30" i="6" s="1"/>
  <c r="J30" i="6"/>
  <c r="I30" i="6"/>
  <c r="K30" i="6" s="1"/>
  <c r="G30" i="6"/>
  <c r="F30" i="6"/>
  <c r="H30" i="6" s="1"/>
  <c r="D30" i="6"/>
  <c r="C30" i="6"/>
  <c r="E30" i="6" s="1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Q9" i="6"/>
  <c r="Q32" i="6" s="1"/>
  <c r="N9" i="6"/>
  <c r="N31" i="6" s="1"/>
  <c r="K9" i="6"/>
  <c r="K31" i="6" s="1"/>
  <c r="H9" i="6"/>
  <c r="H31" i="6" s="1"/>
  <c r="E9" i="6"/>
  <c r="E31" i="6" s="1"/>
  <c r="Y32" i="5"/>
  <c r="U32" i="5"/>
  <c r="T32" i="5"/>
  <c r="S32" i="5"/>
  <c r="R32" i="5"/>
  <c r="P32" i="5"/>
  <c r="O32" i="5"/>
  <c r="M32" i="5"/>
  <c r="L32" i="5"/>
  <c r="K32" i="5"/>
  <c r="J32" i="5"/>
  <c r="I32" i="5"/>
  <c r="G32" i="5"/>
  <c r="F32" i="5"/>
  <c r="D32" i="5"/>
  <c r="C32" i="5"/>
  <c r="Y31" i="5"/>
  <c r="W31" i="5"/>
  <c r="U31" i="5"/>
  <c r="T31" i="5"/>
  <c r="S31" i="5"/>
  <c r="R31" i="5"/>
  <c r="P31" i="5"/>
  <c r="O31" i="5"/>
  <c r="M31" i="5"/>
  <c r="L31" i="5"/>
  <c r="K31" i="5"/>
  <c r="J31" i="5"/>
  <c r="I31" i="5"/>
  <c r="H31" i="5"/>
  <c r="G31" i="5"/>
  <c r="F31" i="5"/>
  <c r="D31" i="5"/>
  <c r="C31" i="5"/>
  <c r="Y30" i="5"/>
  <c r="X30" i="5"/>
  <c r="U30" i="5"/>
  <c r="T30" i="5"/>
  <c r="S30" i="5"/>
  <c r="R30" i="5"/>
  <c r="P30" i="5"/>
  <c r="O30" i="5"/>
  <c r="Q30" i="5" s="1"/>
  <c r="M30" i="5"/>
  <c r="L30" i="5"/>
  <c r="N30" i="5" s="1"/>
  <c r="J30" i="5"/>
  <c r="I30" i="5"/>
  <c r="K30" i="5" s="1"/>
  <c r="G30" i="5"/>
  <c r="F30" i="5"/>
  <c r="H30" i="5" s="1"/>
  <c r="D30" i="5"/>
  <c r="C30" i="5"/>
  <c r="E30" i="5" s="1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31" i="5" s="1"/>
  <c r="Q9" i="5"/>
  <c r="Q31" i="5" s="1"/>
  <c r="N9" i="5"/>
  <c r="N31" i="5" s="1"/>
  <c r="K9" i="5"/>
  <c r="H9" i="5"/>
  <c r="H32" i="5" s="1"/>
  <c r="E9" i="5"/>
  <c r="E31" i="5" s="1"/>
  <c r="Y32" i="4"/>
  <c r="X32" i="4"/>
  <c r="U32" i="4"/>
  <c r="T32" i="4"/>
  <c r="S32" i="4"/>
  <c r="R32" i="4"/>
  <c r="Q32" i="4"/>
  <c r="P32" i="4"/>
  <c r="O32" i="4"/>
  <c r="M32" i="4"/>
  <c r="L32" i="4"/>
  <c r="J32" i="4"/>
  <c r="I32" i="4"/>
  <c r="G32" i="4"/>
  <c r="F32" i="4"/>
  <c r="D32" i="4"/>
  <c r="C32" i="4"/>
  <c r="Y31" i="4"/>
  <c r="V31" i="4"/>
  <c r="U31" i="4"/>
  <c r="T31" i="4"/>
  <c r="S31" i="4"/>
  <c r="R31" i="4"/>
  <c r="Q31" i="4"/>
  <c r="P31" i="4"/>
  <c r="O31" i="4"/>
  <c r="M31" i="4"/>
  <c r="L31" i="4"/>
  <c r="J31" i="4"/>
  <c r="I31" i="4"/>
  <c r="G31" i="4"/>
  <c r="F31" i="4"/>
  <c r="D31" i="4"/>
  <c r="C31" i="4"/>
  <c r="Y30" i="4"/>
  <c r="X30" i="4"/>
  <c r="U30" i="4"/>
  <c r="T30" i="4"/>
  <c r="S30" i="4"/>
  <c r="R30" i="4"/>
  <c r="P30" i="4"/>
  <c r="O30" i="4"/>
  <c r="Q30" i="4" s="1"/>
  <c r="M30" i="4"/>
  <c r="L30" i="4"/>
  <c r="N30" i="4" s="1"/>
  <c r="J30" i="4"/>
  <c r="I30" i="4"/>
  <c r="K30" i="4" s="1"/>
  <c r="G30" i="4"/>
  <c r="F30" i="4"/>
  <c r="H30" i="4" s="1"/>
  <c r="D30" i="4"/>
  <c r="C30" i="4"/>
  <c r="E30" i="4" s="1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K31" i="4" s="1"/>
  <c r="H10" i="4"/>
  <c r="E10" i="4"/>
  <c r="E31" i="4" s="1"/>
  <c r="X9" i="4"/>
  <c r="X31" i="4" s="1"/>
  <c r="Q9" i="4"/>
  <c r="N9" i="4"/>
  <c r="N31" i="4" s="1"/>
  <c r="K9" i="4"/>
  <c r="K32" i="4" s="1"/>
  <c r="H9" i="4"/>
  <c r="H31" i="4" s="1"/>
  <c r="E9" i="4"/>
  <c r="S32" i="3"/>
  <c r="Q32" i="3"/>
  <c r="O32" i="3"/>
  <c r="N32" i="3"/>
  <c r="M32" i="3"/>
  <c r="L32" i="3"/>
  <c r="J32" i="3"/>
  <c r="I32" i="3"/>
  <c r="G32" i="3"/>
  <c r="F32" i="3"/>
  <c r="D32" i="3"/>
  <c r="C32" i="3"/>
  <c r="S31" i="3"/>
  <c r="Q31" i="3"/>
  <c r="O31" i="3"/>
  <c r="N31" i="3"/>
  <c r="M31" i="3"/>
  <c r="L31" i="3"/>
  <c r="J31" i="3"/>
  <c r="I31" i="3"/>
  <c r="G31" i="3"/>
  <c r="F31" i="3"/>
  <c r="D31" i="3"/>
  <c r="C31" i="3"/>
  <c r="S30" i="3"/>
  <c r="Q30" i="3"/>
  <c r="O30" i="3"/>
  <c r="N30" i="3"/>
  <c r="M30" i="3"/>
  <c r="L30" i="3"/>
  <c r="J30" i="3"/>
  <c r="I30" i="3"/>
  <c r="K30" i="3" s="1"/>
  <c r="G30" i="3"/>
  <c r="F30" i="3"/>
  <c r="H30" i="3" s="1"/>
  <c r="D30" i="3"/>
  <c r="C30" i="3"/>
  <c r="E30" i="3" s="1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H31" i="3" s="1"/>
  <c r="E11" i="3"/>
  <c r="R10" i="3"/>
  <c r="K10" i="3"/>
  <c r="K32" i="3" s="1"/>
  <c r="H10" i="3"/>
  <c r="E10" i="3"/>
  <c r="R9" i="3"/>
  <c r="R31" i="3" s="1"/>
  <c r="K9" i="3"/>
  <c r="K31" i="3" s="1"/>
  <c r="H9" i="3"/>
  <c r="H32" i="3" s="1"/>
  <c r="E9" i="3"/>
  <c r="E31" i="3" s="1"/>
  <c r="S32" i="2"/>
  <c r="R32" i="2"/>
  <c r="Q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O30" i="2"/>
  <c r="N30" i="2"/>
  <c r="M30" i="2"/>
  <c r="L30" i="2"/>
  <c r="J30" i="2"/>
  <c r="I30" i="2"/>
  <c r="K30" i="2" s="1"/>
  <c r="G30" i="2"/>
  <c r="F30" i="2"/>
  <c r="H30" i="2" s="1"/>
  <c r="D30" i="2"/>
  <c r="C30" i="2"/>
  <c r="E30" i="2" s="1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1" i="2" s="1"/>
  <c r="K9" i="2"/>
  <c r="K31" i="2" s="1"/>
  <c r="H9" i="2"/>
  <c r="H31" i="2" s="1"/>
  <c r="E9" i="2"/>
  <c r="E32" i="2" s="1"/>
  <c r="Y32" i="1"/>
  <c r="W32" i="1"/>
  <c r="V32" i="1"/>
  <c r="U32" i="1"/>
  <c r="T32" i="1"/>
  <c r="S32" i="1"/>
  <c r="R32" i="1"/>
  <c r="P32" i="1"/>
  <c r="O32" i="1"/>
  <c r="M32" i="1"/>
  <c r="L32" i="1"/>
  <c r="K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K31" i="1"/>
  <c r="J31" i="1"/>
  <c r="I31" i="1"/>
  <c r="H31" i="1"/>
  <c r="G31" i="1"/>
  <c r="F31" i="1"/>
  <c r="D31" i="1"/>
  <c r="C31" i="1"/>
  <c r="Y30" i="1"/>
  <c r="X30" i="1"/>
  <c r="W30" i="1"/>
  <c r="V30" i="1"/>
  <c r="U30" i="1"/>
  <c r="T30" i="1"/>
  <c r="S30" i="1"/>
  <c r="R30" i="1"/>
  <c r="P30" i="1"/>
  <c r="O30" i="1"/>
  <c r="Q30" i="1" s="1"/>
  <c r="M30" i="1"/>
  <c r="L30" i="1"/>
  <c r="N30" i="1" s="1"/>
  <c r="J30" i="1"/>
  <c r="I30" i="1"/>
  <c r="K30" i="1" s="1"/>
  <c r="G30" i="1"/>
  <c r="F30" i="1"/>
  <c r="H30" i="1" s="1"/>
  <c r="D30" i="1"/>
  <c r="C30" i="1"/>
  <c r="E30" i="1" s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1" i="1" s="1"/>
  <c r="Q9" i="1"/>
  <c r="Q31" i="1" s="1"/>
  <c r="N9" i="1"/>
  <c r="N32" i="1" s="1"/>
  <c r="K9" i="1"/>
  <c r="H9" i="1"/>
  <c r="H32" i="1" s="1"/>
  <c r="E9" i="1"/>
  <c r="E31" i="1" s="1"/>
  <c r="Q30" i="10" l="1"/>
  <c r="Q31" i="10"/>
  <c r="P31" i="10"/>
  <c r="V30" i="8"/>
  <c r="W32" i="8"/>
  <c r="W30" i="5"/>
  <c r="V32" i="5"/>
  <c r="W32" i="4"/>
  <c r="W31" i="4"/>
  <c r="V30" i="4"/>
  <c r="P30" i="3"/>
  <c r="P31" i="3"/>
  <c r="P30" i="2"/>
  <c r="E32" i="1"/>
  <c r="Q32" i="1"/>
  <c r="R30" i="2"/>
  <c r="H32" i="2"/>
  <c r="E32" i="3"/>
  <c r="H32" i="4"/>
  <c r="E32" i="5"/>
  <c r="Q32" i="5"/>
  <c r="N32" i="6"/>
  <c r="E32" i="7"/>
  <c r="H32" i="8"/>
  <c r="R30" i="10"/>
  <c r="H32" i="10"/>
  <c r="R32" i="3"/>
  <c r="K31" i="7"/>
  <c r="R32" i="7"/>
  <c r="N31" i="1"/>
  <c r="K32" i="2"/>
  <c r="R30" i="3"/>
  <c r="E32" i="6"/>
  <c r="R30" i="7"/>
  <c r="K32" i="8"/>
  <c r="K32" i="10"/>
  <c r="E31" i="2"/>
  <c r="E31" i="10"/>
  <c r="N32" i="4"/>
  <c r="H32" i="6"/>
  <c r="N32" i="8"/>
  <c r="X32" i="1"/>
  <c r="X32" i="5"/>
  <c r="E32" i="4"/>
  <c r="N32" i="5"/>
  <c r="E32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<sst xmlns="http://schemas.openxmlformats.org/spreadsheetml/2006/main" count="429" uniqueCount="99">
  <si>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</si>
  <si>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</si>
  <si>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</si>
  <si>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</si>
  <si>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</si>
  <si>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</si>
  <si>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</si>
  <si>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</si>
  <si>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</si>
  <si>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</si>
  <si>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</si>
  <si>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</si>
  <si>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</si>
  <si>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</si>
  <si>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</si>
  <si>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</si>
  <si>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</si>
  <si>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</si>
  <si>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</si>
  <si>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</si>
  <si>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</si>
  <si>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</si>
  <si>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</si>
  <si>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</si>
  <si>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</si>
  <si>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</si>
  <si>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</si>
  <si>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</si>
  <si>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</si>
  <si>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</si>
  <si>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</si>
  <si>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</si>
  <si>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</si>
  <si>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</si>
  <si>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</si>
  <si>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</si>
  <si>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</si>
  <si>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</si>
  <si>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</si>
  <si>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</si>
  <si>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</si>
  <si>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</si>
  <si>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</si>
  <si>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</si>
  <si>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</si>
  <si>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</si>
  <si>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</si>
  <si>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</si>
  <si>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</si>
  <si>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</si>
  <si>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</si>
  <si>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</si>
  <si>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</si>
  <si>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</si>
  <si>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</si>
  <si>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</si>
  <si>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</si>
  <si>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</si>
  <si>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</si>
  <si>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</si>
  <si>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</si>
  <si>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</si>
  <si>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</si>
  <si>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</si>
  <si>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</si>
  <si>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</si>
  <si>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</si>
  <si>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</si>
  <si>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</si>
  <si>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</si>
  <si>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</si>
  <si>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</si>
  <si>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</si>
  <si>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</si>
  <si>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</si>
  <si>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</si>
  <si>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</si>
  <si>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</si>
  <si>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</si>
  <si>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</si>
  <si>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</si>
  <si>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</si>
  <si>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</si>
  <si>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</si>
  <si>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</si>
  <si>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</si>
  <si>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</si>
  <si>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</si>
  <si>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</si>
  <si>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</si>
  <si>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</si>
  <si>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</si>
  <si>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</si>
  <si>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</si>
  <si>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</si>
  <si>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NOVEMBER 2024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</si>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</sst>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45597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45597</v>
      </c>
      <c r="C9" s="44">
        <v>9424.5</v>
      </c>
      <c r="D9" s="43">
        <v>9425</v>
      </c>
      <c r="E9" s="42">
        <f t="shared" ref="E9:E29" si="0">AVERAGE(C9:D9)</f>
        <v>9424.75</v>
      </c>
      <c r="F9" s="44">
        <v>9558</v>
      </c>
      <c r="G9" s="43">
        <v>9560</v>
      </c>
      <c r="H9" s="42">
        <f t="shared" ref="H9:H29" si="1">AVERAGE(F9:G9)</f>
        <v>9559</v>
      </c>
      <c r="I9" s="44">
        <v>9830</v>
      </c>
      <c r="J9" s="43">
        <v>9840</v>
      </c>
      <c r="K9" s="42">
        <f t="shared" ref="K9:K29" si="2">AVERAGE(I9:J9)</f>
        <v>9835</v>
      </c>
      <c r="L9" s="44">
        <v>9930</v>
      </c>
      <c r="M9" s="43">
        <v>9940</v>
      </c>
      <c r="N9" s="42">
        <f t="shared" ref="N9:N29" si="3">AVERAGE(L9:M9)</f>
        <v>9935</v>
      </c>
      <c r="O9" s="44">
        <v>9960</v>
      </c>
      <c r="P9" s="43">
        <v>9970</v>
      </c>
      <c r="Q9" s="42">
        <f t="shared" ref="Q9:Q29" si="4">AVERAGE(O9:P9)</f>
        <v>9965</v>
      </c>
      <c r="R9" s="50">
        <v>9425</v>
      </c>
      <c r="S9" s="49">
        <v>1.2954000000000001</v>
      </c>
      <c r="T9" s="51">
        <v>1.0887</v>
      </c>
      <c r="U9" s="48">
        <v>152.04</v>
      </c>
      <c r="V9" s="41">
        <v>7275.74</v>
      </c>
      <c r="W9" s="41">
        <v>7382.81</v>
      </c>
      <c r="X9" s="47">
        <f t="shared" ref="X9:X29" si="5">R9/T9</f>
        <v>8657.1139891613857</v>
      </c>
      <c r="Y9" s="46">
        <v>1.2948999999999999</v>
      </c>
    </row>
    <row r="10" spans="1:25" x14ac:dyDescent="0.2">
      <c r="B10" s="45">
        <v>45600</v>
      </c>
      <c r="C10" s="44">
        <v>9504</v>
      </c>
      <c r="D10" s="43">
        <v>9505</v>
      </c>
      <c r="E10" s="42">
        <f t="shared" si="0"/>
        <v>9504.5</v>
      </c>
      <c r="F10" s="44">
        <v>9630</v>
      </c>
      <c r="G10" s="43">
        <v>9632</v>
      </c>
      <c r="H10" s="42">
        <f t="shared" si="1"/>
        <v>9631</v>
      </c>
      <c r="I10" s="44">
        <v>9905</v>
      </c>
      <c r="J10" s="43">
        <v>9915</v>
      </c>
      <c r="K10" s="42">
        <f t="shared" si="2"/>
        <v>9910</v>
      </c>
      <c r="L10" s="44">
        <v>10050</v>
      </c>
      <c r="M10" s="43">
        <v>10060</v>
      </c>
      <c r="N10" s="42">
        <f t="shared" si="3"/>
        <v>10055</v>
      </c>
      <c r="O10" s="44">
        <v>10080</v>
      </c>
      <c r="P10" s="43">
        <v>10090</v>
      </c>
      <c r="Q10" s="42">
        <f t="shared" si="4"/>
        <v>10085</v>
      </c>
      <c r="R10" s="50">
        <v>9505</v>
      </c>
      <c r="S10" s="49">
        <v>1.2968999999999999</v>
      </c>
      <c r="T10" s="49">
        <v>1.0904</v>
      </c>
      <c r="U10" s="48">
        <v>151.83000000000001</v>
      </c>
      <c r="V10" s="41">
        <v>7329.02</v>
      </c>
      <c r="W10" s="41">
        <v>7429.81</v>
      </c>
      <c r="X10" s="47">
        <f t="shared" si="5"/>
        <v>8716.9845928099785</v>
      </c>
      <c r="Y10" s="46">
        <v>1.2964</v>
      </c>
    </row>
    <row r="11" spans="1:25" x14ac:dyDescent="0.2">
      <c r="B11" s="45">
        <v>45601</v>
      </c>
      <c r="C11" s="44">
        <v>9587</v>
      </c>
      <c r="D11" s="43">
        <v>9587.5</v>
      </c>
      <c r="E11" s="42">
        <f t="shared" si="0"/>
        <v>9587.25</v>
      </c>
      <c r="F11" s="44">
        <v>9724</v>
      </c>
      <c r="G11" s="43">
        <v>9725</v>
      </c>
      <c r="H11" s="42">
        <f t="shared" si="1"/>
        <v>9724.5</v>
      </c>
      <c r="I11" s="44">
        <v>9990</v>
      </c>
      <c r="J11" s="43">
        <v>10000</v>
      </c>
      <c r="K11" s="42">
        <f t="shared" si="2"/>
        <v>9995</v>
      </c>
      <c r="L11" s="44">
        <v>10100</v>
      </c>
      <c r="M11" s="43">
        <v>10110</v>
      </c>
      <c r="N11" s="42">
        <f t="shared" si="3"/>
        <v>10105</v>
      </c>
      <c r="O11" s="44">
        <v>10135</v>
      </c>
      <c r="P11" s="43">
        <v>10145</v>
      </c>
      <c r="Q11" s="42">
        <f t="shared" si="4"/>
        <v>10140</v>
      </c>
      <c r="R11" s="50">
        <v>9587.5</v>
      </c>
      <c r="S11" s="49">
        <v>1.2987</v>
      </c>
      <c r="T11" s="49">
        <v>1.0896999999999999</v>
      </c>
      <c r="U11" s="48">
        <v>152.30000000000001</v>
      </c>
      <c r="V11" s="41">
        <v>7382.38</v>
      </c>
      <c r="W11" s="41">
        <v>7490.56</v>
      </c>
      <c r="X11" s="47">
        <f t="shared" si="5"/>
        <v>8798.2931081949173</v>
      </c>
      <c r="Y11" s="46">
        <v>1.2983</v>
      </c>
    </row>
    <row r="12" spans="1:25" x14ac:dyDescent="0.2">
      <c r="B12" s="45">
        <v>45602</v>
      </c>
      <c r="C12" s="44">
        <v>9250</v>
      </c>
      <c r="D12" s="43">
        <v>9250.5</v>
      </c>
      <c r="E12" s="42">
        <f t="shared" si="0"/>
        <v>9250.25</v>
      </c>
      <c r="F12" s="44">
        <v>9391</v>
      </c>
      <c r="G12" s="43">
        <v>9392</v>
      </c>
      <c r="H12" s="42">
        <f t="shared" si="1"/>
        <v>9391.5</v>
      </c>
      <c r="I12" s="44">
        <v>9665</v>
      </c>
      <c r="J12" s="43">
        <v>9675</v>
      </c>
      <c r="K12" s="42">
        <f t="shared" si="2"/>
        <v>9670</v>
      </c>
      <c r="L12" s="44">
        <v>9770</v>
      </c>
      <c r="M12" s="43">
        <v>9780</v>
      </c>
      <c r="N12" s="42">
        <f t="shared" si="3"/>
        <v>9775</v>
      </c>
      <c r="O12" s="44">
        <v>9790</v>
      </c>
      <c r="P12" s="43">
        <v>9800</v>
      </c>
      <c r="Q12" s="42">
        <f t="shared" si="4"/>
        <v>9795</v>
      </c>
      <c r="R12" s="50">
        <v>9250.5</v>
      </c>
      <c r="S12" s="49">
        <v>1.2854000000000001</v>
      </c>
      <c r="T12" s="49">
        <v>1.0689</v>
      </c>
      <c r="U12" s="48">
        <v>154.41</v>
      </c>
      <c r="V12" s="41">
        <v>7196.59</v>
      </c>
      <c r="W12" s="41">
        <v>7308.95</v>
      </c>
      <c r="X12" s="47">
        <f t="shared" si="5"/>
        <v>8654.2239685658151</v>
      </c>
      <c r="Y12" s="46">
        <v>1.2849999999999999</v>
      </c>
    </row>
    <row r="13" spans="1:25" x14ac:dyDescent="0.2">
      <c r="B13" s="45">
        <v>45603</v>
      </c>
      <c r="C13" s="44">
        <v>9385</v>
      </c>
      <c r="D13" s="43">
        <v>9386</v>
      </c>
      <c r="E13" s="42">
        <f t="shared" si="0"/>
        <v>9385.5</v>
      </c>
      <c r="F13" s="44">
        <v>9527</v>
      </c>
      <c r="G13" s="43">
        <v>9529</v>
      </c>
      <c r="H13" s="42">
        <f t="shared" si="1"/>
        <v>9528</v>
      </c>
      <c r="I13" s="44">
        <v>9810</v>
      </c>
      <c r="J13" s="43">
        <v>9820</v>
      </c>
      <c r="K13" s="42">
        <f t="shared" si="2"/>
        <v>9815</v>
      </c>
      <c r="L13" s="44">
        <v>9920</v>
      </c>
      <c r="M13" s="43">
        <v>9930</v>
      </c>
      <c r="N13" s="42">
        <f t="shared" si="3"/>
        <v>9925</v>
      </c>
      <c r="O13" s="44">
        <v>9940</v>
      </c>
      <c r="P13" s="43">
        <v>9950</v>
      </c>
      <c r="Q13" s="42">
        <f t="shared" si="4"/>
        <v>9945</v>
      </c>
      <c r="R13" s="50">
        <v>9386</v>
      </c>
      <c r="S13" s="49">
        <v>1.2957000000000001</v>
      </c>
      <c r="T13" s="49">
        <v>1.0775999999999999</v>
      </c>
      <c r="U13" s="48">
        <v>153.76</v>
      </c>
      <c r="V13" s="41">
        <v>7243.96</v>
      </c>
      <c r="W13" s="41">
        <v>7357.16</v>
      </c>
      <c r="X13" s="47">
        <f t="shared" si="5"/>
        <v>8710.0965107646625</v>
      </c>
      <c r="Y13" s="46">
        <v>1.2951999999999999</v>
      </c>
    </row>
    <row r="14" spans="1:25" x14ac:dyDescent="0.2">
      <c r="B14" s="45">
        <v>45604</v>
      </c>
      <c r="C14" s="44">
        <v>9321</v>
      </c>
      <c r="D14" s="43">
        <v>9323</v>
      </c>
      <c r="E14" s="42">
        <f t="shared" si="0"/>
        <v>9322</v>
      </c>
      <c r="F14" s="44">
        <v>9456</v>
      </c>
      <c r="G14" s="43">
        <v>9457</v>
      </c>
      <c r="H14" s="42">
        <f t="shared" si="1"/>
        <v>9456.5</v>
      </c>
      <c r="I14" s="44">
        <v>9735</v>
      </c>
      <c r="J14" s="43">
        <v>9745</v>
      </c>
      <c r="K14" s="42">
        <f t="shared" si="2"/>
        <v>9740</v>
      </c>
      <c r="L14" s="44">
        <v>9850</v>
      </c>
      <c r="M14" s="43">
        <v>9860</v>
      </c>
      <c r="N14" s="42">
        <f t="shared" si="3"/>
        <v>9855</v>
      </c>
      <c r="O14" s="44">
        <v>9870</v>
      </c>
      <c r="P14" s="43">
        <v>9880</v>
      </c>
      <c r="Q14" s="42">
        <f t="shared" si="4"/>
        <v>9875</v>
      </c>
      <c r="R14" s="50">
        <v>9323</v>
      </c>
      <c r="S14" s="49">
        <v>1.2945</v>
      </c>
      <c r="T14" s="49">
        <v>1.0772999999999999</v>
      </c>
      <c r="U14" s="48">
        <v>152.38</v>
      </c>
      <c r="V14" s="41">
        <v>7202.01</v>
      </c>
      <c r="W14" s="41">
        <v>7308.35</v>
      </c>
      <c r="X14" s="47">
        <f t="shared" si="5"/>
        <v>8654.0425136916365</v>
      </c>
      <c r="Y14" s="46">
        <v>1.294</v>
      </c>
    </row>
    <row r="15" spans="1:25" x14ac:dyDescent="0.2">
      <c r="B15" s="45">
        <v>45607</v>
      </c>
      <c r="C15" s="44">
        <v>9250.5</v>
      </c>
      <c r="D15" s="43">
        <v>9251</v>
      </c>
      <c r="E15" s="42">
        <f t="shared" si="0"/>
        <v>9250.75</v>
      </c>
      <c r="F15" s="44">
        <v>9398</v>
      </c>
      <c r="G15" s="43">
        <v>9400</v>
      </c>
      <c r="H15" s="42">
        <f t="shared" si="1"/>
        <v>9399</v>
      </c>
      <c r="I15" s="44">
        <v>9685</v>
      </c>
      <c r="J15" s="43">
        <v>9695</v>
      </c>
      <c r="K15" s="42">
        <f t="shared" si="2"/>
        <v>9690</v>
      </c>
      <c r="L15" s="44">
        <v>9810</v>
      </c>
      <c r="M15" s="43">
        <v>9820</v>
      </c>
      <c r="N15" s="42">
        <f t="shared" si="3"/>
        <v>9815</v>
      </c>
      <c r="O15" s="44">
        <v>9830</v>
      </c>
      <c r="P15" s="43">
        <v>9840</v>
      </c>
      <c r="Q15" s="42">
        <f t="shared" si="4"/>
        <v>9835</v>
      </c>
      <c r="R15" s="50">
        <v>9251</v>
      </c>
      <c r="S15" s="49">
        <v>1.2882</v>
      </c>
      <c r="T15" s="49">
        <v>1.0652999999999999</v>
      </c>
      <c r="U15" s="48">
        <v>153.80000000000001</v>
      </c>
      <c r="V15" s="41">
        <v>7181.34</v>
      </c>
      <c r="W15" s="41">
        <v>7299.27</v>
      </c>
      <c r="X15" s="47">
        <f t="shared" si="5"/>
        <v>8683.9387965831229</v>
      </c>
      <c r="Y15" s="46">
        <v>1.2878000000000001</v>
      </c>
    </row>
    <row r="16" spans="1:25" x14ac:dyDescent="0.2">
      <c r="B16" s="45">
        <v>45608</v>
      </c>
      <c r="C16" s="44">
        <v>9004</v>
      </c>
      <c r="D16" s="43">
        <v>9005</v>
      </c>
      <c r="E16" s="42">
        <f t="shared" si="0"/>
        <v>9004.5</v>
      </c>
      <c r="F16" s="44">
        <v>9125</v>
      </c>
      <c r="G16" s="43">
        <v>9130</v>
      </c>
      <c r="H16" s="42">
        <f t="shared" si="1"/>
        <v>9127.5</v>
      </c>
      <c r="I16" s="44">
        <v>9415</v>
      </c>
      <c r="J16" s="43">
        <v>9425</v>
      </c>
      <c r="K16" s="42">
        <f t="shared" si="2"/>
        <v>9420</v>
      </c>
      <c r="L16" s="44">
        <v>9545</v>
      </c>
      <c r="M16" s="43">
        <v>9555</v>
      </c>
      <c r="N16" s="42">
        <f t="shared" si="3"/>
        <v>9550</v>
      </c>
      <c r="O16" s="44">
        <v>9570</v>
      </c>
      <c r="P16" s="43">
        <v>9580</v>
      </c>
      <c r="Q16" s="42">
        <f t="shared" si="4"/>
        <v>9575</v>
      </c>
      <c r="R16" s="50">
        <v>9005</v>
      </c>
      <c r="S16" s="49">
        <v>1.2822</v>
      </c>
      <c r="T16" s="49">
        <v>1.0620000000000001</v>
      </c>
      <c r="U16" s="48">
        <v>154.08000000000001</v>
      </c>
      <c r="V16" s="41">
        <v>7023.09</v>
      </c>
      <c r="W16" s="41">
        <v>7122.8</v>
      </c>
      <c r="X16" s="47">
        <f t="shared" si="5"/>
        <v>8479.2843691148773</v>
      </c>
      <c r="Y16" s="46">
        <v>1.2818000000000001</v>
      </c>
    </row>
    <row r="17" spans="2:25" x14ac:dyDescent="0.2">
      <c r="B17" s="45">
        <v>45609</v>
      </c>
      <c r="C17" s="44">
        <v>8968</v>
      </c>
      <c r="D17" s="43">
        <v>8969</v>
      </c>
      <c r="E17" s="42">
        <f t="shared" si="0"/>
        <v>8968.5</v>
      </c>
      <c r="F17" s="44">
        <v>9103</v>
      </c>
      <c r="G17" s="43">
        <v>9104</v>
      </c>
      <c r="H17" s="42">
        <f t="shared" si="1"/>
        <v>9103.5</v>
      </c>
      <c r="I17" s="44">
        <v>9395</v>
      </c>
      <c r="J17" s="43">
        <v>9405</v>
      </c>
      <c r="K17" s="42">
        <f t="shared" si="2"/>
        <v>9400</v>
      </c>
      <c r="L17" s="44">
        <v>9535</v>
      </c>
      <c r="M17" s="43">
        <v>9545</v>
      </c>
      <c r="N17" s="42">
        <f t="shared" si="3"/>
        <v>9540</v>
      </c>
      <c r="O17" s="44">
        <v>9565</v>
      </c>
      <c r="P17" s="43">
        <v>9575</v>
      </c>
      <c r="Q17" s="42">
        <f t="shared" si="4"/>
        <v>9570</v>
      </c>
      <c r="R17" s="50">
        <v>8969</v>
      </c>
      <c r="S17" s="49">
        <v>1.2746</v>
      </c>
      <c r="T17" s="49">
        <v>1.0631999999999999</v>
      </c>
      <c r="U17" s="48">
        <v>154.93</v>
      </c>
      <c r="V17" s="41">
        <v>7036.72</v>
      </c>
      <c r="W17" s="41">
        <v>7144.88</v>
      </c>
      <c r="X17" s="47">
        <f t="shared" si="5"/>
        <v>8435.8540255831467</v>
      </c>
      <c r="Y17" s="46">
        <v>1.2742</v>
      </c>
    </row>
    <row r="18" spans="2:25" x14ac:dyDescent="0.2">
      <c r="B18" s="45">
        <v>45610</v>
      </c>
      <c r="C18" s="44">
        <v>8767.5</v>
      </c>
      <c r="D18" s="43">
        <v>8768</v>
      </c>
      <c r="E18" s="42">
        <f t="shared" si="0"/>
        <v>8767.75</v>
      </c>
      <c r="F18" s="44">
        <v>8906</v>
      </c>
      <c r="G18" s="43">
        <v>8908</v>
      </c>
      <c r="H18" s="42">
        <f t="shared" si="1"/>
        <v>8907</v>
      </c>
      <c r="I18" s="44">
        <v>9210</v>
      </c>
      <c r="J18" s="43">
        <v>9220</v>
      </c>
      <c r="K18" s="42">
        <f t="shared" si="2"/>
        <v>9215</v>
      </c>
      <c r="L18" s="44">
        <v>9370</v>
      </c>
      <c r="M18" s="43">
        <v>9380</v>
      </c>
      <c r="N18" s="42">
        <f t="shared" si="3"/>
        <v>9375</v>
      </c>
      <c r="O18" s="44">
        <v>9395</v>
      </c>
      <c r="P18" s="43">
        <v>9405</v>
      </c>
      <c r="Q18" s="42">
        <f t="shared" si="4"/>
        <v>9400</v>
      </c>
      <c r="R18" s="50">
        <v>8768</v>
      </c>
      <c r="S18" s="49">
        <v>1.2665999999999999</v>
      </c>
      <c r="T18" s="49">
        <v>1.0537000000000001</v>
      </c>
      <c r="U18" s="48">
        <v>156</v>
      </c>
      <c r="V18" s="41">
        <v>6922.47</v>
      </c>
      <c r="W18" s="41">
        <v>7035.78</v>
      </c>
      <c r="X18" s="47">
        <f t="shared" si="5"/>
        <v>8321.1540286609088</v>
      </c>
      <c r="Y18" s="46">
        <v>1.2661</v>
      </c>
    </row>
    <row r="19" spans="2:25" x14ac:dyDescent="0.2">
      <c r="B19" s="45">
        <v>45611</v>
      </c>
      <c r="C19" s="44">
        <v>9050</v>
      </c>
      <c r="D19" s="43">
        <v>9055</v>
      </c>
      <c r="E19" s="42">
        <f t="shared" si="0"/>
        <v>9052.5</v>
      </c>
      <c r="F19" s="44">
        <v>9165.5</v>
      </c>
      <c r="G19" s="43">
        <v>9166.5</v>
      </c>
      <c r="H19" s="42">
        <f t="shared" si="1"/>
        <v>9166</v>
      </c>
      <c r="I19" s="44">
        <v>9440</v>
      </c>
      <c r="J19" s="43">
        <v>9450</v>
      </c>
      <c r="K19" s="42">
        <f t="shared" si="2"/>
        <v>9445</v>
      </c>
      <c r="L19" s="44">
        <v>9585</v>
      </c>
      <c r="M19" s="43">
        <v>9595</v>
      </c>
      <c r="N19" s="42">
        <f t="shared" si="3"/>
        <v>9590</v>
      </c>
      <c r="O19" s="44">
        <v>9615</v>
      </c>
      <c r="P19" s="43">
        <v>9625</v>
      </c>
      <c r="Q19" s="42">
        <f t="shared" si="4"/>
        <v>9620</v>
      </c>
      <c r="R19" s="50">
        <v>9055</v>
      </c>
      <c r="S19" s="49">
        <v>1.2678</v>
      </c>
      <c r="T19" s="49">
        <v>1.0577000000000001</v>
      </c>
      <c r="U19" s="48">
        <v>155.4</v>
      </c>
      <c r="V19" s="41">
        <v>7142.29</v>
      </c>
      <c r="W19" s="41">
        <v>7232.52</v>
      </c>
      <c r="X19" s="47">
        <f t="shared" si="5"/>
        <v>8561.0286470643841</v>
      </c>
      <c r="Y19" s="46">
        <v>1.2674000000000001</v>
      </c>
    </row>
    <row r="20" spans="2:25" x14ac:dyDescent="0.2">
      <c r="B20" s="45">
        <v>45614</v>
      </c>
      <c r="C20" s="44">
        <v>8859</v>
      </c>
      <c r="D20" s="43">
        <v>8859.5</v>
      </c>
      <c r="E20" s="42">
        <f t="shared" si="0"/>
        <v>8859.25</v>
      </c>
      <c r="F20" s="44">
        <v>8978</v>
      </c>
      <c r="G20" s="43">
        <v>8980</v>
      </c>
      <c r="H20" s="42">
        <f t="shared" si="1"/>
        <v>8979</v>
      </c>
      <c r="I20" s="44">
        <v>9245</v>
      </c>
      <c r="J20" s="43">
        <v>9255</v>
      </c>
      <c r="K20" s="42">
        <f t="shared" si="2"/>
        <v>9250</v>
      </c>
      <c r="L20" s="44">
        <v>9390</v>
      </c>
      <c r="M20" s="43">
        <v>9400</v>
      </c>
      <c r="N20" s="42">
        <f t="shared" si="3"/>
        <v>9395</v>
      </c>
      <c r="O20" s="44">
        <v>9420</v>
      </c>
      <c r="P20" s="43">
        <v>9430</v>
      </c>
      <c r="Q20" s="42">
        <f t="shared" si="4"/>
        <v>9425</v>
      </c>
      <c r="R20" s="50">
        <v>8859.5</v>
      </c>
      <c r="S20" s="49">
        <v>1.2625999999999999</v>
      </c>
      <c r="T20" s="49">
        <v>1.0548</v>
      </c>
      <c r="U20" s="48">
        <v>155.27000000000001</v>
      </c>
      <c r="V20" s="41">
        <v>7016.87</v>
      </c>
      <c r="W20" s="41">
        <v>7114.56</v>
      </c>
      <c r="X20" s="47">
        <f t="shared" si="5"/>
        <v>8399.2226014410317</v>
      </c>
      <c r="Y20" s="46">
        <v>1.2622</v>
      </c>
    </row>
    <row r="21" spans="2:25" x14ac:dyDescent="0.2">
      <c r="B21" s="45">
        <v>45615</v>
      </c>
      <c r="C21" s="44">
        <v>8919</v>
      </c>
      <c r="D21" s="43">
        <v>8919.5</v>
      </c>
      <c r="E21" s="42">
        <f t="shared" si="0"/>
        <v>8919.25</v>
      </c>
      <c r="F21" s="44">
        <v>9042</v>
      </c>
      <c r="G21" s="43">
        <v>9045</v>
      </c>
      <c r="H21" s="42">
        <f t="shared" si="1"/>
        <v>9043.5</v>
      </c>
      <c r="I21" s="44">
        <v>9300</v>
      </c>
      <c r="J21" s="43">
        <v>9310</v>
      </c>
      <c r="K21" s="42">
        <f t="shared" si="2"/>
        <v>9305</v>
      </c>
      <c r="L21" s="44">
        <v>9440</v>
      </c>
      <c r="M21" s="43">
        <v>9450</v>
      </c>
      <c r="N21" s="42">
        <f t="shared" si="3"/>
        <v>9445</v>
      </c>
      <c r="O21" s="44">
        <v>9465</v>
      </c>
      <c r="P21" s="43">
        <v>9475</v>
      </c>
      <c r="Q21" s="42">
        <f t="shared" si="4"/>
        <v>9470</v>
      </c>
      <c r="R21" s="50">
        <v>8919.5</v>
      </c>
      <c r="S21" s="49">
        <v>1.2644</v>
      </c>
      <c r="T21" s="49">
        <v>1.0572999999999999</v>
      </c>
      <c r="U21" s="48">
        <v>153.99</v>
      </c>
      <c r="V21" s="41">
        <v>7054.33</v>
      </c>
      <c r="W21" s="41">
        <v>7155.85</v>
      </c>
      <c r="X21" s="47">
        <f t="shared" si="5"/>
        <v>8436.1108483874032</v>
      </c>
      <c r="Y21" s="46">
        <v>1.264</v>
      </c>
    </row>
    <row r="22" spans="2:25" x14ac:dyDescent="0.2">
      <c r="B22" s="45">
        <v>45616</v>
      </c>
      <c r="C22" s="44">
        <v>9021</v>
      </c>
      <c r="D22" s="43">
        <v>9022</v>
      </c>
      <c r="E22" s="42">
        <f t="shared" si="0"/>
        <v>9021.5</v>
      </c>
      <c r="F22" s="44">
        <v>9139</v>
      </c>
      <c r="G22" s="43">
        <v>9140</v>
      </c>
      <c r="H22" s="42">
        <f t="shared" si="1"/>
        <v>9139.5</v>
      </c>
      <c r="I22" s="44">
        <v>9395</v>
      </c>
      <c r="J22" s="43">
        <v>9405</v>
      </c>
      <c r="K22" s="42">
        <f t="shared" si="2"/>
        <v>9400</v>
      </c>
      <c r="L22" s="44">
        <v>9530</v>
      </c>
      <c r="M22" s="43">
        <v>9540</v>
      </c>
      <c r="N22" s="42">
        <f t="shared" si="3"/>
        <v>9535</v>
      </c>
      <c r="O22" s="44">
        <v>9550</v>
      </c>
      <c r="P22" s="43">
        <v>9560</v>
      </c>
      <c r="Q22" s="42">
        <f t="shared" si="4"/>
        <v>9555</v>
      </c>
      <c r="R22" s="50">
        <v>9022</v>
      </c>
      <c r="S22" s="49">
        <v>1.2667999999999999</v>
      </c>
      <c r="T22" s="49">
        <v>1.0559000000000001</v>
      </c>
      <c r="U22" s="48">
        <v>155.69</v>
      </c>
      <c r="V22" s="41">
        <v>7121.88</v>
      </c>
      <c r="W22" s="41">
        <v>7217.31</v>
      </c>
      <c r="X22" s="47">
        <f t="shared" si="5"/>
        <v>8544.3697319821949</v>
      </c>
      <c r="Y22" s="46">
        <v>1.2664</v>
      </c>
    </row>
    <row r="23" spans="2:25" x14ac:dyDescent="0.2">
      <c r="B23" s="45">
        <v>45617</v>
      </c>
      <c r="C23" s="44">
        <v>8945</v>
      </c>
      <c r="D23" s="43">
        <v>8945.5</v>
      </c>
      <c r="E23" s="42">
        <f t="shared" si="0"/>
        <v>8945.25</v>
      </c>
      <c r="F23" s="44">
        <v>9062</v>
      </c>
      <c r="G23" s="43">
        <v>9064</v>
      </c>
      <c r="H23" s="42">
        <f t="shared" si="1"/>
        <v>9063</v>
      </c>
      <c r="I23" s="44">
        <v>9315</v>
      </c>
      <c r="J23" s="43">
        <v>9325</v>
      </c>
      <c r="K23" s="42">
        <f t="shared" si="2"/>
        <v>9320</v>
      </c>
      <c r="L23" s="44">
        <v>9455</v>
      </c>
      <c r="M23" s="43">
        <v>9465</v>
      </c>
      <c r="N23" s="42">
        <f t="shared" si="3"/>
        <v>9460</v>
      </c>
      <c r="O23" s="44">
        <v>9475</v>
      </c>
      <c r="P23" s="43">
        <v>9485</v>
      </c>
      <c r="Q23" s="42">
        <f t="shared" si="4"/>
        <v>9480</v>
      </c>
      <c r="R23" s="50">
        <v>8945.5</v>
      </c>
      <c r="S23" s="49">
        <v>1.264</v>
      </c>
      <c r="T23" s="49">
        <v>1.0528</v>
      </c>
      <c r="U23" s="48">
        <v>154.44999999999999</v>
      </c>
      <c r="V23" s="41">
        <v>7077.14</v>
      </c>
      <c r="W23" s="41">
        <v>7173.16</v>
      </c>
      <c r="X23" s="47">
        <f t="shared" si="5"/>
        <v>8496.8655015197564</v>
      </c>
      <c r="Y23" s="46">
        <v>1.2636000000000001</v>
      </c>
    </row>
    <row r="24" spans="2:25" x14ac:dyDescent="0.2">
      <c r="B24" s="45">
        <v>45618</v>
      </c>
      <c r="C24" s="44">
        <v>8828.5</v>
      </c>
      <c r="D24" s="43">
        <v>8829</v>
      </c>
      <c r="E24" s="42">
        <f t="shared" si="0"/>
        <v>8828.75</v>
      </c>
      <c r="F24" s="44">
        <v>8950</v>
      </c>
      <c r="G24" s="43">
        <v>8955</v>
      </c>
      <c r="H24" s="42">
        <f t="shared" si="1"/>
        <v>8952.5</v>
      </c>
      <c r="I24" s="44">
        <v>9210</v>
      </c>
      <c r="J24" s="43">
        <v>9220</v>
      </c>
      <c r="K24" s="42">
        <f t="shared" si="2"/>
        <v>9215</v>
      </c>
      <c r="L24" s="44">
        <v>9360</v>
      </c>
      <c r="M24" s="43">
        <v>9370</v>
      </c>
      <c r="N24" s="42">
        <f t="shared" si="3"/>
        <v>9365</v>
      </c>
      <c r="O24" s="44">
        <v>9380</v>
      </c>
      <c r="P24" s="43">
        <v>9390</v>
      </c>
      <c r="Q24" s="42">
        <f t="shared" si="4"/>
        <v>9385</v>
      </c>
      <c r="R24" s="50">
        <v>8829</v>
      </c>
      <c r="S24" s="49">
        <v>1.2513000000000001</v>
      </c>
      <c r="T24" s="49">
        <v>1.0407999999999999</v>
      </c>
      <c r="U24" s="48">
        <v>154.51</v>
      </c>
      <c r="V24" s="41">
        <v>7055.86</v>
      </c>
      <c r="W24" s="41">
        <v>7158.27</v>
      </c>
      <c r="X24" s="47">
        <f t="shared" si="5"/>
        <v>8482.8977709454266</v>
      </c>
      <c r="Y24" s="46">
        <v>1.2509999999999999</v>
      </c>
    </row>
    <row r="25" spans="2:25" x14ac:dyDescent="0.2">
      <c r="B25" s="45">
        <v>45621</v>
      </c>
      <c r="C25" s="44">
        <v>8917</v>
      </c>
      <c r="D25" s="43">
        <v>8918</v>
      </c>
      <c r="E25" s="42">
        <f t="shared" si="0"/>
        <v>8917.5</v>
      </c>
      <c r="F25" s="44">
        <v>9043</v>
      </c>
      <c r="G25" s="43">
        <v>9043.5</v>
      </c>
      <c r="H25" s="42">
        <f t="shared" si="1"/>
        <v>9043.25</v>
      </c>
      <c r="I25" s="44">
        <v>9295</v>
      </c>
      <c r="J25" s="43">
        <v>9305</v>
      </c>
      <c r="K25" s="42">
        <f t="shared" si="2"/>
        <v>9300</v>
      </c>
      <c r="L25" s="44">
        <v>9435</v>
      </c>
      <c r="M25" s="43">
        <v>9445</v>
      </c>
      <c r="N25" s="42">
        <f t="shared" si="3"/>
        <v>9440</v>
      </c>
      <c r="O25" s="44">
        <v>9455</v>
      </c>
      <c r="P25" s="43">
        <v>9465</v>
      </c>
      <c r="Q25" s="42">
        <f t="shared" si="4"/>
        <v>9460</v>
      </c>
      <c r="R25" s="50">
        <v>8918</v>
      </c>
      <c r="S25" s="49">
        <v>1.2572000000000001</v>
      </c>
      <c r="T25" s="49">
        <v>1.0488</v>
      </c>
      <c r="U25" s="48">
        <v>154.19999999999999</v>
      </c>
      <c r="V25" s="41">
        <v>7093.54</v>
      </c>
      <c r="W25" s="41">
        <v>7195.08</v>
      </c>
      <c r="X25" s="47">
        <f t="shared" si="5"/>
        <v>8503.0511060259341</v>
      </c>
      <c r="Y25" s="46">
        <v>1.2568999999999999</v>
      </c>
    </row>
    <row r="26" spans="2:25" x14ac:dyDescent="0.2">
      <c r="B26" s="45">
        <v>45622</v>
      </c>
      <c r="C26" s="44">
        <v>8923</v>
      </c>
      <c r="D26" s="43">
        <v>8925</v>
      </c>
      <c r="E26" s="42">
        <f t="shared" si="0"/>
        <v>8924</v>
      </c>
      <c r="F26" s="44">
        <v>9040</v>
      </c>
      <c r="G26" s="43">
        <v>9042</v>
      </c>
      <c r="H26" s="42">
        <f t="shared" si="1"/>
        <v>9041</v>
      </c>
      <c r="I26" s="44">
        <v>9275</v>
      </c>
      <c r="J26" s="43">
        <v>9285</v>
      </c>
      <c r="K26" s="42">
        <f t="shared" si="2"/>
        <v>9280</v>
      </c>
      <c r="L26" s="44">
        <v>9415</v>
      </c>
      <c r="M26" s="43">
        <v>9425</v>
      </c>
      <c r="N26" s="42">
        <f t="shared" si="3"/>
        <v>9420</v>
      </c>
      <c r="O26" s="44">
        <v>9435</v>
      </c>
      <c r="P26" s="43">
        <v>9445</v>
      </c>
      <c r="Q26" s="42">
        <f t="shared" si="4"/>
        <v>9440</v>
      </c>
      <c r="R26" s="50">
        <v>8925</v>
      </c>
      <c r="S26" s="49">
        <v>1.2606999999999999</v>
      </c>
      <c r="T26" s="49">
        <v>1.0524</v>
      </c>
      <c r="U26" s="48">
        <v>153.26</v>
      </c>
      <c r="V26" s="41">
        <v>7079.4</v>
      </c>
      <c r="W26" s="41">
        <v>7173.91</v>
      </c>
      <c r="X26" s="47">
        <f t="shared" si="5"/>
        <v>8480.6157354618008</v>
      </c>
      <c r="Y26" s="46">
        <v>1.2604</v>
      </c>
    </row>
    <row r="27" spans="2:25" x14ac:dyDescent="0.2">
      <c r="B27" s="45">
        <v>45623</v>
      </c>
      <c r="C27" s="44">
        <v>8897</v>
      </c>
      <c r="D27" s="43">
        <v>8897.5</v>
      </c>
      <c r="E27" s="42">
        <f t="shared" si="0"/>
        <v>8897.25</v>
      </c>
      <c r="F27" s="44">
        <v>9014</v>
      </c>
      <c r="G27" s="43">
        <v>9015</v>
      </c>
      <c r="H27" s="42">
        <f t="shared" si="1"/>
        <v>9014.5</v>
      </c>
      <c r="I27" s="44">
        <v>9235</v>
      </c>
      <c r="J27" s="43">
        <v>9245</v>
      </c>
      <c r="K27" s="42">
        <f t="shared" si="2"/>
        <v>9240</v>
      </c>
      <c r="L27" s="44">
        <v>9360</v>
      </c>
      <c r="M27" s="43">
        <v>9370</v>
      </c>
      <c r="N27" s="42">
        <f t="shared" si="3"/>
        <v>9365</v>
      </c>
      <c r="O27" s="44">
        <v>9380</v>
      </c>
      <c r="P27" s="43">
        <v>9390</v>
      </c>
      <c r="Q27" s="42">
        <f t="shared" si="4"/>
        <v>9385</v>
      </c>
      <c r="R27" s="50">
        <v>8897.5</v>
      </c>
      <c r="S27" s="49">
        <v>1.2628999999999999</v>
      </c>
      <c r="T27" s="49">
        <v>1.0527</v>
      </c>
      <c r="U27" s="48">
        <v>151.51</v>
      </c>
      <c r="V27" s="41">
        <v>7045.29</v>
      </c>
      <c r="W27" s="41">
        <v>7140.03</v>
      </c>
      <c r="X27" s="47">
        <f t="shared" si="5"/>
        <v>8452.0756150850193</v>
      </c>
      <c r="Y27" s="46">
        <v>1.2625999999999999</v>
      </c>
    </row>
    <row r="28" spans="2:25" x14ac:dyDescent="0.2">
      <c r="B28" s="45">
        <v>45624</v>
      </c>
      <c r="C28" s="44">
        <v>8850</v>
      </c>
      <c r="D28" s="43">
        <v>8850.5</v>
      </c>
      <c r="E28" s="42">
        <f t="shared" si="0"/>
        <v>8850.25</v>
      </c>
      <c r="F28" s="44">
        <v>8973</v>
      </c>
      <c r="G28" s="43">
        <v>8974</v>
      </c>
      <c r="H28" s="42">
        <f t="shared" si="1"/>
        <v>8973.5</v>
      </c>
      <c r="I28" s="44">
        <v>9200</v>
      </c>
      <c r="J28" s="43">
        <v>9210</v>
      </c>
      <c r="K28" s="42">
        <f t="shared" si="2"/>
        <v>9205</v>
      </c>
      <c r="L28" s="44">
        <v>9330</v>
      </c>
      <c r="M28" s="43">
        <v>9340</v>
      </c>
      <c r="N28" s="42">
        <f t="shared" si="3"/>
        <v>9335</v>
      </c>
      <c r="O28" s="44">
        <v>9350</v>
      </c>
      <c r="P28" s="43">
        <v>9360</v>
      </c>
      <c r="Q28" s="42">
        <f t="shared" si="4"/>
        <v>9355</v>
      </c>
      <c r="R28" s="50">
        <v>8850.5</v>
      </c>
      <c r="S28" s="49">
        <v>1.2666999999999999</v>
      </c>
      <c r="T28" s="49">
        <v>1.0545</v>
      </c>
      <c r="U28" s="48">
        <v>151.77000000000001</v>
      </c>
      <c r="V28" s="41">
        <v>6987.05</v>
      </c>
      <c r="W28" s="41">
        <v>7086.23</v>
      </c>
      <c r="X28" s="47">
        <f t="shared" si="5"/>
        <v>8393.0772878141306</v>
      </c>
      <c r="Y28" s="46">
        <v>1.2664</v>
      </c>
    </row>
    <row r="29" spans="2:25" x14ac:dyDescent="0.2">
      <c r="B29" s="45">
        <v>45625</v>
      </c>
      <c r="C29" s="44">
        <v>8878</v>
      </c>
      <c r="D29" s="43">
        <v>8879</v>
      </c>
      <c r="E29" s="42">
        <f t="shared" si="0"/>
        <v>8878.5</v>
      </c>
      <c r="F29" s="44">
        <v>8990</v>
      </c>
      <c r="G29" s="43">
        <v>8991</v>
      </c>
      <c r="H29" s="42">
        <f t="shared" si="1"/>
        <v>8990.5</v>
      </c>
      <c r="I29" s="44">
        <v>9235</v>
      </c>
      <c r="J29" s="43">
        <v>9245</v>
      </c>
      <c r="K29" s="42">
        <f t="shared" si="2"/>
        <v>9240</v>
      </c>
      <c r="L29" s="44">
        <v>9370</v>
      </c>
      <c r="M29" s="43">
        <v>9380</v>
      </c>
      <c r="N29" s="42">
        <f t="shared" si="3"/>
        <v>9375</v>
      </c>
      <c r="O29" s="44">
        <v>9405</v>
      </c>
      <c r="P29" s="43">
        <v>9415</v>
      </c>
      <c r="Q29" s="42">
        <f t="shared" si="4"/>
        <v>9410</v>
      </c>
      <c r="R29" s="50">
        <v>8879</v>
      </c>
      <c r="S29" s="49">
        <v>1.2699</v>
      </c>
      <c r="T29" s="49">
        <v>1.0566</v>
      </c>
      <c r="U29" s="48">
        <v>150.16</v>
      </c>
      <c r="V29" s="41">
        <v>6991.89</v>
      </c>
      <c r="W29" s="41">
        <v>7081.76</v>
      </c>
      <c r="X29" s="47">
        <f t="shared" si="5"/>
        <v>8403.369297747493</v>
      </c>
      <c r="Y29" s="46">
        <v>1.2696000000000001</v>
      </c>
    </row>
    <row r="30" spans="2:25" x14ac:dyDescent="0.2">
      <c r="B30" s="40" t="s">
        <v>11</v>
      </c>
      <c r="C30" s="39">
        <f>ROUND(AVERAGE(C9:C29),2)</f>
        <v>9073.76</v>
      </c>
      <c r="D30" s="38">
        <f>ROUND(AVERAGE(D9:D29),2)</f>
        <v>9074.7900000000009</v>
      </c>
      <c r="E30" s="37">
        <f>ROUND(AVERAGE(C30:D30),2)</f>
        <v>9074.2800000000007</v>
      </c>
      <c r="F30" s="39">
        <f>ROUND(AVERAGE(F9:F29),2)</f>
        <v>9200.69</v>
      </c>
      <c r="G30" s="38">
        <f>ROUND(AVERAGE(G9:G29),2)</f>
        <v>9202.52</v>
      </c>
      <c r="H30" s="37">
        <f>ROUND(AVERAGE(F30:G30),2)</f>
        <v>9201.61</v>
      </c>
      <c r="I30" s="39">
        <f>ROUND(AVERAGE(I9:I29),2)</f>
        <v>9465.9500000000007</v>
      </c>
      <c r="J30" s="38">
        <f>ROUND(AVERAGE(J9:J29),2)</f>
        <v>9475.9500000000007</v>
      </c>
      <c r="K30" s="37">
        <f>ROUND(AVERAGE(I30:J30),2)</f>
        <v>9470.9500000000007</v>
      </c>
      <c r="L30" s="39">
        <f>ROUND(AVERAGE(L9:L29),2)</f>
        <v>9597.6200000000008</v>
      </c>
      <c r="M30" s="38">
        <f>ROUND(AVERAGE(M9:M29),2)</f>
        <v>9607.6200000000008</v>
      </c>
      <c r="N30" s="37">
        <f>ROUND(AVERAGE(L30:M30),2)</f>
        <v>9602.6200000000008</v>
      </c>
      <c r="O30" s="39">
        <f>ROUND(AVERAGE(O9:O29),2)</f>
        <v>9622.14</v>
      </c>
      <c r="P30" s="38">
        <f>ROUND(AVERAGE(P9:P29),2)</f>
        <v>9632.14</v>
      </c>
      <c r="Q30" s="37">
        <f>ROUND(AVERAGE(O30:P30),2)</f>
        <v>9627.14</v>
      </c>
      <c r="R30" s="36">
        <f>ROUND(AVERAGE(R9:R29),2)</f>
        <v>9074.7900000000009</v>
      </c>
      <c r="S30" s="35">
        <f>ROUND(AVERAGE(S9:S29),4)</f>
        <v>1.2748999999999999</v>
      </c>
      <c r="T30" s="34">
        <f>ROUND(AVERAGE(T9:T29),4)</f>
        <v>1.0629</v>
      </c>
      <c r="U30" s="167">
        <f>ROUND(AVERAGE(U9:U29),2)</f>
        <v>153.61000000000001</v>
      </c>
      <c r="V30" s="33">
        <f>AVERAGE(V9:V29)</f>
        <v>7117.0885714285705</v>
      </c>
      <c r="W30" s="33">
        <f>AVERAGE(W9:W29)</f>
        <v>7219.4785714285736</v>
      </c>
      <c r="X30" s="33">
        <f>AVERAGE(X9:X29)</f>
        <v>8536.3652403145243</v>
      </c>
      <c r="Y30" s="32">
        <f>AVERAGE(Y9:Y29)</f>
        <v>1.2744857142857147</v>
      </c>
    </row>
    <row r="31" spans="2:25" x14ac:dyDescent="0.2">
      <c r="B31" s="31" t="s">
        <v>12</v>
      </c>
      <c r="C31" s="30">
        <f t="shared" ref="C31:Y31" si="6">MAX(C9:C29)</f>
        <v>9587</v>
      </c>
      <c r="D31" s="29">
        <f t="shared" si="6"/>
        <v>9587.5</v>
      </c>
      <c r="E31" s="28">
        <f t="shared" si="6"/>
        <v>9587.25</v>
      </c>
      <c r="F31" s="30">
        <f t="shared" si="6"/>
        <v>9724</v>
      </c>
      <c r="G31" s="29">
        <f t="shared" si="6"/>
        <v>9725</v>
      </c>
      <c r="H31" s="28">
        <f t="shared" si="6"/>
        <v>9724.5</v>
      </c>
      <c r="I31" s="30">
        <f t="shared" si="6"/>
        <v>9990</v>
      </c>
      <c r="J31" s="29">
        <f t="shared" si="6"/>
        <v>10000</v>
      </c>
      <c r="K31" s="28">
        <f t="shared" si="6"/>
        <v>9995</v>
      </c>
      <c r="L31" s="30">
        <f t="shared" si="6"/>
        <v>10100</v>
      </c>
      <c r="M31" s="29">
        <f t="shared" si="6"/>
        <v>10110</v>
      </c>
      <c r="N31" s="28">
        <f t="shared" si="6"/>
        <v>10105</v>
      </c>
      <c r="O31" s="30">
        <f t="shared" si="6"/>
        <v>10135</v>
      </c>
      <c r="P31" s="29">
        <f t="shared" si="6"/>
        <v>10145</v>
      </c>
      <c r="Q31" s="28">
        <f t="shared" si="6"/>
        <v>10140</v>
      </c>
      <c r="R31" s="27">
        <f t="shared" si="6"/>
        <v>9587.5</v>
      </c>
      <c r="S31" s="26">
        <f t="shared" si="6"/>
        <v>1.2987</v>
      </c>
      <c r="T31" s="25">
        <f t="shared" si="6"/>
        <v>1.0904</v>
      </c>
      <c r="U31" s="24">
        <f t="shared" si="6"/>
        <v>156</v>
      </c>
      <c r="V31" s="23">
        <f t="shared" si="6"/>
        <v>7382.38</v>
      </c>
      <c r="W31" s="23">
        <f t="shared" si="6"/>
        <v>7490.56</v>
      </c>
      <c r="X31" s="23">
        <f t="shared" si="6"/>
        <v>8798.2931081949173</v>
      </c>
      <c r="Y31" s="22">
        <f t="shared" si="6"/>
        <v>1.2983</v>
      </c>
    </row>
    <row r="32" spans="2:25" ht="13.5" thickBot="1" x14ac:dyDescent="0.25">
      <c r="B32" s="21" t="s">
        <v>13</v>
      </c>
      <c r="C32" s="20">
        <f t="shared" ref="C32:Y32" si="7">MIN(C9:C29)</f>
        <v>8767.5</v>
      </c>
      <c r="D32" s="19">
        <f t="shared" si="7"/>
        <v>8768</v>
      </c>
      <c r="E32" s="18">
        <f t="shared" si="7"/>
        <v>8767.75</v>
      </c>
      <c r="F32" s="20">
        <f t="shared" si="7"/>
        <v>8906</v>
      </c>
      <c r="G32" s="19">
        <f t="shared" si="7"/>
        <v>8908</v>
      </c>
      <c r="H32" s="18">
        <f t="shared" si="7"/>
        <v>8907</v>
      </c>
      <c r="I32" s="20">
        <f t="shared" si="7"/>
        <v>9200</v>
      </c>
      <c r="J32" s="19">
        <f t="shared" si="7"/>
        <v>9210</v>
      </c>
      <c r="K32" s="18">
        <f t="shared" si="7"/>
        <v>9205</v>
      </c>
      <c r="L32" s="20">
        <f t="shared" si="7"/>
        <v>9330</v>
      </c>
      <c r="M32" s="19">
        <f t="shared" si="7"/>
        <v>9340</v>
      </c>
      <c r="N32" s="18">
        <f t="shared" si="7"/>
        <v>9335</v>
      </c>
      <c r="O32" s="20">
        <f t="shared" si="7"/>
        <v>9350</v>
      </c>
      <c r="P32" s="19">
        <f t="shared" si="7"/>
        <v>9360</v>
      </c>
      <c r="Q32" s="18">
        <f t="shared" si="7"/>
        <v>9355</v>
      </c>
      <c r="R32" s="17">
        <f t="shared" si="7"/>
        <v>8768</v>
      </c>
      <c r="S32" s="16">
        <f t="shared" si="7"/>
        <v>1.2513000000000001</v>
      </c>
      <c r="T32" s="15">
        <f t="shared" si="7"/>
        <v>1.0407999999999999</v>
      </c>
      <c r="U32" s="14">
        <f t="shared" si="7"/>
        <v>150.16</v>
      </c>
      <c r="V32" s="13">
        <f t="shared" si="7"/>
        <v>6922.47</v>
      </c>
      <c r="W32" s="13">
        <f t="shared" si="7"/>
        <v>7035.78</v>
      </c>
      <c r="X32" s="13">
        <f t="shared" si="7"/>
        <v>8321.1540286609088</v>
      </c>
      <c r="Y32" s="12">
        <f t="shared" si="7"/>
        <v>1.2509999999999999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4"/>
  <sheetViews>
    <sheetView workbookViewId="0">
      <selection activeCell="J65" sqref="J65"/>
    </sheetView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45625</v>
      </c>
      <c r="D5" s="71"/>
      <c r="F5" s="72">
        <v>45625</v>
      </c>
      <c r="G5" s="71"/>
      <c r="I5" s="72">
        <v>45625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45597</v>
      </c>
      <c r="D8" s="65">
        <v>9560</v>
      </c>
      <c r="F8" s="66">
        <f t="shared" ref="F8:F28" si="0">C8</f>
        <v>45597</v>
      </c>
      <c r="G8" s="65">
        <v>2632.89</v>
      </c>
      <c r="I8" s="66">
        <f t="shared" ref="I8:I28" si="1">C8</f>
        <v>45597</v>
      </c>
      <c r="J8" s="65">
        <v>3042</v>
      </c>
    </row>
    <row r="9" spans="2:10" x14ac:dyDescent="0.2">
      <c r="C9" s="66">
        <v>45600</v>
      </c>
      <c r="D9" s="65">
        <v>9707.73</v>
      </c>
      <c r="F9" s="66">
        <f t="shared" si="0"/>
        <v>45600</v>
      </c>
      <c r="G9" s="65">
        <v>2619.5</v>
      </c>
      <c r="I9" s="66">
        <f t="shared" si="1"/>
        <v>45600</v>
      </c>
      <c r="J9" s="65">
        <v>3086.4</v>
      </c>
    </row>
    <row r="10" spans="2:10" x14ac:dyDescent="0.2">
      <c r="C10" s="66">
        <v>45601</v>
      </c>
      <c r="D10" s="65">
        <v>9723</v>
      </c>
      <c r="F10" s="66">
        <f t="shared" si="0"/>
        <v>45601</v>
      </c>
      <c r="G10" s="65">
        <v>2632.5</v>
      </c>
      <c r="I10" s="66">
        <f t="shared" si="1"/>
        <v>45601</v>
      </c>
      <c r="J10" s="65">
        <v>3067.45</v>
      </c>
    </row>
    <row r="11" spans="2:10" x14ac:dyDescent="0.2">
      <c r="C11" s="66">
        <v>45602</v>
      </c>
      <c r="D11" s="65">
        <v>9536.57</v>
      </c>
      <c r="F11" s="66">
        <f t="shared" si="0"/>
        <v>45602</v>
      </c>
      <c r="G11" s="65">
        <v>2619.31</v>
      </c>
      <c r="I11" s="66">
        <f t="shared" si="1"/>
        <v>45602</v>
      </c>
      <c r="J11" s="65">
        <v>3036.5</v>
      </c>
    </row>
    <row r="12" spans="2:10" x14ac:dyDescent="0.2">
      <c r="C12" s="66">
        <v>45603</v>
      </c>
      <c r="D12" s="65">
        <v>9465</v>
      </c>
      <c r="F12" s="66">
        <f t="shared" si="0"/>
        <v>45603</v>
      </c>
      <c r="G12" s="65">
        <v>2638.4</v>
      </c>
      <c r="I12" s="66">
        <f t="shared" si="1"/>
        <v>45603</v>
      </c>
      <c r="J12" s="65">
        <v>3032</v>
      </c>
    </row>
    <row r="13" spans="2:10" x14ac:dyDescent="0.2">
      <c r="C13" s="66">
        <v>45604</v>
      </c>
      <c r="D13" s="65">
        <v>9595.49</v>
      </c>
      <c r="F13" s="66">
        <f t="shared" si="0"/>
        <v>45604</v>
      </c>
      <c r="G13" s="65">
        <v>2694.11</v>
      </c>
      <c r="I13" s="66">
        <f t="shared" si="1"/>
        <v>45604</v>
      </c>
      <c r="J13" s="65">
        <v>3038.08</v>
      </c>
    </row>
    <row r="14" spans="2:10" x14ac:dyDescent="0.2">
      <c r="C14" s="66">
        <v>45607</v>
      </c>
      <c r="D14" s="65">
        <v>9471</v>
      </c>
      <c r="F14" s="66">
        <f t="shared" si="0"/>
        <v>45607</v>
      </c>
      <c r="G14" s="65">
        <v>2622</v>
      </c>
      <c r="I14" s="66">
        <f t="shared" si="1"/>
        <v>45607</v>
      </c>
      <c r="J14" s="65">
        <v>2995.64</v>
      </c>
    </row>
    <row r="15" spans="2:10" x14ac:dyDescent="0.2">
      <c r="C15" s="66">
        <v>45608</v>
      </c>
      <c r="D15" s="65">
        <v>9235.17</v>
      </c>
      <c r="F15" s="66">
        <f t="shared" si="0"/>
        <v>45608</v>
      </c>
      <c r="G15" s="65">
        <v>2554.42</v>
      </c>
      <c r="I15" s="66">
        <f t="shared" si="1"/>
        <v>45608</v>
      </c>
      <c r="J15" s="65">
        <v>2968.07</v>
      </c>
    </row>
    <row r="16" spans="2:10" x14ac:dyDescent="0.2">
      <c r="C16" s="66">
        <v>45609</v>
      </c>
      <c r="D16" s="65">
        <v>9106.2900000000009</v>
      </c>
      <c r="F16" s="66">
        <f t="shared" si="0"/>
        <v>45609</v>
      </c>
      <c r="G16" s="65">
        <v>2547.69</v>
      </c>
      <c r="I16" s="66">
        <f t="shared" si="1"/>
        <v>45609</v>
      </c>
      <c r="J16" s="65">
        <v>2919</v>
      </c>
    </row>
    <row r="17" spans="3:10" x14ac:dyDescent="0.2">
      <c r="C17" s="66">
        <v>45610</v>
      </c>
      <c r="D17" s="65">
        <v>8941.3799999999992</v>
      </c>
      <c r="F17" s="66">
        <f t="shared" si="0"/>
        <v>45610</v>
      </c>
      <c r="G17" s="65">
        <v>2511.27</v>
      </c>
      <c r="I17" s="66">
        <f t="shared" si="1"/>
        <v>45610</v>
      </c>
      <c r="J17" s="65">
        <v>2907.96</v>
      </c>
    </row>
    <row r="18" spans="3:10" x14ac:dyDescent="0.2">
      <c r="C18" s="66">
        <v>45611</v>
      </c>
      <c r="D18" s="65">
        <v>9052.23</v>
      </c>
      <c r="F18" s="66">
        <f t="shared" si="0"/>
        <v>45611</v>
      </c>
      <c r="G18" s="65">
        <v>2537.4299999999998</v>
      </c>
      <c r="I18" s="66">
        <f t="shared" si="1"/>
        <v>45611</v>
      </c>
      <c r="J18" s="65">
        <v>2955.24</v>
      </c>
    </row>
    <row r="19" spans="3:10" x14ac:dyDescent="0.2">
      <c r="C19" s="66">
        <v>45614</v>
      </c>
      <c r="D19" s="65">
        <v>9020</v>
      </c>
      <c r="F19" s="66">
        <f t="shared" si="0"/>
        <v>45614</v>
      </c>
      <c r="G19" s="65">
        <v>2661.5</v>
      </c>
      <c r="I19" s="66">
        <f t="shared" si="1"/>
        <v>45614</v>
      </c>
      <c r="J19" s="65">
        <v>2960</v>
      </c>
    </row>
    <row r="20" spans="3:10" x14ac:dyDescent="0.2">
      <c r="C20" s="66">
        <v>45615</v>
      </c>
      <c r="D20" s="65">
        <v>9119.5300000000007</v>
      </c>
      <c r="F20" s="66">
        <f t="shared" si="0"/>
        <v>45615</v>
      </c>
      <c r="G20" s="65">
        <v>2625.71</v>
      </c>
      <c r="I20" s="66">
        <f t="shared" si="1"/>
        <v>45615</v>
      </c>
      <c r="J20" s="65">
        <v>2972.46</v>
      </c>
    </row>
    <row r="21" spans="3:10" x14ac:dyDescent="0.2">
      <c r="C21" s="66">
        <v>45616</v>
      </c>
      <c r="D21" s="65">
        <v>9144.49</v>
      </c>
      <c r="F21" s="66">
        <f t="shared" si="0"/>
        <v>45616</v>
      </c>
      <c r="G21" s="65">
        <v>2690.12</v>
      </c>
      <c r="I21" s="66">
        <f t="shared" si="1"/>
        <v>45616</v>
      </c>
      <c r="J21" s="65">
        <v>2998.74</v>
      </c>
    </row>
    <row r="22" spans="3:10" x14ac:dyDescent="0.2">
      <c r="C22" s="66">
        <v>45617</v>
      </c>
      <c r="D22" s="65">
        <v>9121.31</v>
      </c>
      <c r="F22" s="66">
        <f t="shared" si="0"/>
        <v>45617</v>
      </c>
      <c r="G22" s="65">
        <v>2639.5</v>
      </c>
      <c r="I22" s="66">
        <f t="shared" si="1"/>
        <v>45617</v>
      </c>
      <c r="J22" s="65">
        <v>2987</v>
      </c>
    </row>
    <row r="23" spans="3:10" x14ac:dyDescent="0.2">
      <c r="C23" s="66">
        <v>45618</v>
      </c>
      <c r="D23" s="65">
        <v>9000.17</v>
      </c>
      <c r="F23" s="66">
        <f t="shared" si="0"/>
        <v>45618</v>
      </c>
      <c r="G23" s="65">
        <v>2621.65</v>
      </c>
      <c r="I23" s="66">
        <f t="shared" si="1"/>
        <v>45618</v>
      </c>
      <c r="J23" s="65">
        <v>2991</v>
      </c>
    </row>
    <row r="24" spans="3:10" x14ac:dyDescent="0.2">
      <c r="C24" s="66">
        <v>45621</v>
      </c>
      <c r="D24" s="65">
        <v>9061.75</v>
      </c>
      <c r="F24" s="66">
        <f t="shared" si="0"/>
        <v>45621</v>
      </c>
      <c r="G24" s="65">
        <v>2664.85</v>
      </c>
      <c r="I24" s="66">
        <f t="shared" si="1"/>
        <v>45621</v>
      </c>
      <c r="J24" s="65">
        <v>2995.28</v>
      </c>
    </row>
    <row r="25" spans="3:10" x14ac:dyDescent="0.2">
      <c r="C25" s="66">
        <v>45622</v>
      </c>
      <c r="D25" s="65">
        <v>8991.42</v>
      </c>
      <c r="F25" s="66">
        <f t="shared" si="0"/>
        <v>45622</v>
      </c>
      <c r="G25" s="65">
        <v>2633.61</v>
      </c>
      <c r="I25" s="66">
        <f t="shared" si="1"/>
        <v>45622</v>
      </c>
      <c r="J25" s="65">
        <v>3030.31</v>
      </c>
    </row>
    <row r="26" spans="3:10" x14ac:dyDescent="0.2">
      <c r="C26" s="66">
        <v>45623</v>
      </c>
      <c r="D26" s="65">
        <v>9035.7199999999993</v>
      </c>
      <c r="F26" s="66">
        <f t="shared" si="0"/>
        <v>45623</v>
      </c>
      <c r="G26" s="65">
        <v>2620.96</v>
      </c>
      <c r="I26" s="66">
        <f t="shared" si="1"/>
        <v>45623</v>
      </c>
      <c r="J26" s="65">
        <v>3115.37</v>
      </c>
    </row>
    <row r="27" spans="3:10" x14ac:dyDescent="0.2">
      <c r="C27" s="66">
        <v>45624</v>
      </c>
      <c r="D27" s="65">
        <v>8998.33</v>
      </c>
      <c r="F27" s="66">
        <f t="shared" si="0"/>
        <v>45624</v>
      </c>
      <c r="G27" s="65">
        <v>2583.36</v>
      </c>
      <c r="I27" s="66">
        <f t="shared" si="1"/>
        <v>45624</v>
      </c>
      <c r="J27" s="65">
        <v>3070.89</v>
      </c>
    </row>
    <row r="28" spans="3:10" ht="13.5" thickBot="1" x14ac:dyDescent="0.25">
      <c r="C28" s="66">
        <v>45625</v>
      </c>
      <c r="D28" s="65">
        <v>9039.68</v>
      </c>
      <c r="F28" s="66">
        <f t="shared" si="0"/>
        <v>45625</v>
      </c>
      <c r="G28" s="65">
        <v>2614.7600000000002</v>
      </c>
      <c r="I28" s="66">
        <f t="shared" si="1"/>
        <v>45625</v>
      </c>
      <c r="J28" s="65">
        <v>3053.26</v>
      </c>
    </row>
    <row r="29" spans="3:10" x14ac:dyDescent="0.2">
      <c r="C29" s="64" t="s">
        <v>11</v>
      </c>
      <c r="D29" s="63">
        <f>ROUND(AVERAGE(D8:D28),2)</f>
        <v>9234.58</v>
      </c>
      <c r="F29" s="64" t="s">
        <v>11</v>
      </c>
      <c r="G29" s="63">
        <f>ROUND(AVERAGE(G8:G28),2)</f>
        <v>2617.41</v>
      </c>
      <c r="I29" s="64" t="s">
        <v>11</v>
      </c>
      <c r="J29" s="63">
        <f>ROUND(AVERAGE(J8:J28),2)</f>
        <v>3010.6</v>
      </c>
    </row>
    <row r="30" spans="3:10" x14ac:dyDescent="0.2">
      <c r="C30" s="62" t="s">
        <v>12</v>
      </c>
      <c r="D30" s="61">
        <f>MAX(D8:D28)</f>
        <v>9723</v>
      </c>
      <c r="F30" s="62" t="s">
        <v>12</v>
      </c>
      <c r="G30" s="61">
        <f>MAX(G8:G28)</f>
        <v>2694.11</v>
      </c>
      <c r="I30" s="62" t="s">
        <v>12</v>
      </c>
      <c r="J30" s="61">
        <f>MAX(J8:J28)</f>
        <v>3115.37</v>
      </c>
    </row>
    <row r="31" spans="3:10" x14ac:dyDescent="0.2">
      <c r="C31" s="60" t="s">
        <v>13</v>
      </c>
      <c r="D31" s="59">
        <f>MIN(D8:D28)</f>
        <v>8941.3799999999992</v>
      </c>
      <c r="F31" s="60" t="s">
        <v>13</v>
      </c>
      <c r="G31" s="59">
        <f>MIN(G8:G28)</f>
        <v>2511.27</v>
      </c>
      <c r="I31" s="60" t="s">
        <v>13</v>
      </c>
      <c r="J31" s="59">
        <f>MIN(J8:J28)</f>
        <v>2907.96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ABR!D29</f>
        <v>9234.58</v>
      </c>
      <c r="D11" s="149">
        <f>ABR!G29</f>
        <v>2617.41</v>
      </c>
      <c r="E11" s="149">
        <f>ABR!J29</f>
        <v>3010.6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1.2748999999999999</v>
      </c>
    </row>
    <row r="18" spans="2:9" x14ac:dyDescent="0.2">
      <c r="B18" s="145" t="s">
        <v>43</v>
      </c>
      <c r="C18" s="144">
        <f>'Averages Inc. Euro Eq'!F67</f>
        <v>153.61000000000001</v>
      </c>
    </row>
    <row r="19" spans="2:9" x14ac:dyDescent="0.2">
      <c r="B19" s="145" t="s">
        <v>41</v>
      </c>
      <c r="C19" s="143">
        <f>'Averages Inc. Euro Eq'!F68</f>
        <v>1.0629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tabSelected="1" workbookViewId="0">
      <selection activeCell="H48" sqref="H48"/>
    </sheetView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2582.2399999999998</v>
      </c>
      <c r="D13" s="108">
        <v>2237.52</v>
      </c>
      <c r="E13" s="108">
        <v>9073.76</v>
      </c>
      <c r="F13" s="108">
        <v>1987.17</v>
      </c>
      <c r="G13" s="108">
        <v>15733.57</v>
      </c>
      <c r="H13" s="108">
        <v>29737.62</v>
      </c>
      <c r="I13" s="108">
        <v>2998.17</v>
      </c>
      <c r="J13" s="108">
        <v>2440</v>
      </c>
      <c r="K13" s="108">
        <v>0.5</v>
      </c>
      <c r="L13" s="108">
        <v>23792.38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2583.19</v>
      </c>
      <c r="D15" s="108">
        <v>2247.52</v>
      </c>
      <c r="E15" s="108">
        <v>9074.7900000000009</v>
      </c>
      <c r="F15" s="108">
        <v>1988.43</v>
      </c>
      <c r="G15" s="108">
        <v>15740.24</v>
      </c>
      <c r="H15" s="108">
        <v>29768.33</v>
      </c>
      <c r="I15" s="108">
        <v>2999.07</v>
      </c>
      <c r="J15" s="108">
        <v>2450</v>
      </c>
      <c r="K15" s="108">
        <v>1</v>
      </c>
      <c r="L15" s="108">
        <v>24292.38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2582.71</v>
      </c>
      <c r="D17" s="108">
        <v>2242.52</v>
      </c>
      <c r="E17" s="108">
        <v>9074.27</v>
      </c>
      <c r="F17" s="108">
        <v>1987.8</v>
      </c>
      <c r="G17" s="108">
        <v>15736.9</v>
      </c>
      <c r="H17" s="108">
        <v>29752.98</v>
      </c>
      <c r="I17" s="108">
        <v>2998.62</v>
      </c>
      <c r="J17" s="108">
        <v>2445</v>
      </c>
      <c r="K17" s="108">
        <v>0.75</v>
      </c>
      <c r="L17" s="108">
        <v>24042.38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2611.31</v>
      </c>
      <c r="D19" s="108">
        <v>2245</v>
      </c>
      <c r="E19" s="108">
        <v>9200.69</v>
      </c>
      <c r="F19" s="108">
        <v>2024.36</v>
      </c>
      <c r="G19" s="108">
        <v>15993.57</v>
      </c>
      <c r="H19" s="108">
        <v>29894.76</v>
      </c>
      <c r="I19" s="108">
        <v>3004.83</v>
      </c>
      <c r="J19" s="108">
        <v>2440</v>
      </c>
      <c r="K19" s="108">
        <v>0.5</v>
      </c>
      <c r="L19" s="108">
        <v>23800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2612.2399999999998</v>
      </c>
      <c r="D21" s="108">
        <v>2255</v>
      </c>
      <c r="E21" s="108">
        <v>9202.52</v>
      </c>
      <c r="F21" s="108">
        <v>2025.55</v>
      </c>
      <c r="G21" s="108">
        <v>16005.71</v>
      </c>
      <c r="H21" s="108">
        <v>29928.33</v>
      </c>
      <c r="I21" s="108">
        <v>3006.31</v>
      </c>
      <c r="J21" s="108">
        <v>2450</v>
      </c>
      <c r="K21" s="108">
        <v>1</v>
      </c>
      <c r="L21" s="108">
        <v>24300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2611.77</v>
      </c>
      <c r="D23" s="108">
        <v>2250</v>
      </c>
      <c r="E23" s="108">
        <v>9201.61</v>
      </c>
      <c r="F23" s="108">
        <v>2024.95</v>
      </c>
      <c r="G23" s="108">
        <v>15999.64</v>
      </c>
      <c r="H23" s="108">
        <v>29911.55</v>
      </c>
      <c r="I23" s="108">
        <v>3005.57</v>
      </c>
      <c r="J23" s="108">
        <v>2445</v>
      </c>
      <c r="K23" s="108">
        <v>0.75</v>
      </c>
      <c r="L23" s="108">
        <v>24050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2654.38</v>
      </c>
      <c r="D25" s="108">
        <v>2245</v>
      </c>
      <c r="E25" s="108">
        <v>9465.9500000000007</v>
      </c>
      <c r="F25" s="108">
        <v>2114.9</v>
      </c>
      <c r="G25" s="108">
        <v>16695.240000000002</v>
      </c>
      <c r="H25" s="108"/>
      <c r="I25" s="108">
        <v>2985.95</v>
      </c>
      <c r="J25" s="108">
        <v>2440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2659.38</v>
      </c>
      <c r="D27" s="108">
        <v>2255</v>
      </c>
      <c r="E27" s="108">
        <v>9475.9500000000007</v>
      </c>
      <c r="F27" s="108">
        <v>2119.9</v>
      </c>
      <c r="G27" s="108">
        <v>16745.240000000002</v>
      </c>
      <c r="H27" s="108"/>
      <c r="I27" s="108">
        <v>2990.95</v>
      </c>
      <c r="J27" s="108">
        <v>2450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2656.88</v>
      </c>
      <c r="D29" s="108">
        <v>2250</v>
      </c>
      <c r="E29" s="108">
        <v>9470.9500000000007</v>
      </c>
      <c r="F29" s="108">
        <v>2117.4</v>
      </c>
      <c r="G29" s="108">
        <v>16720.240000000002</v>
      </c>
      <c r="H29" s="108"/>
      <c r="I29" s="108">
        <v>2988.45</v>
      </c>
      <c r="J29" s="108">
        <v>2445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2676.19</v>
      </c>
      <c r="D31" s="108"/>
      <c r="E31" s="108">
        <v>9597.6200000000008</v>
      </c>
      <c r="F31" s="108">
        <v>2153.14</v>
      </c>
      <c r="G31" s="108">
        <v>17443.099999999999</v>
      </c>
      <c r="H31" s="108"/>
      <c r="I31" s="108">
        <v>2860.95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2681.19</v>
      </c>
      <c r="D33" s="108"/>
      <c r="E33" s="108">
        <v>9607.6200000000008</v>
      </c>
      <c r="F33" s="108">
        <v>2158.14</v>
      </c>
      <c r="G33" s="108">
        <v>17493.099999999999</v>
      </c>
      <c r="H33" s="108"/>
      <c r="I33" s="108">
        <v>2865.95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2678.69</v>
      </c>
      <c r="D35" s="108"/>
      <c r="E35" s="108">
        <v>9602.6200000000008</v>
      </c>
      <c r="F35" s="108">
        <v>2155.64</v>
      </c>
      <c r="G35" s="108">
        <v>17468.099999999999</v>
      </c>
      <c r="H35" s="108"/>
      <c r="I35" s="108">
        <v>2863.45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2686.14</v>
      </c>
      <c r="D37" s="108"/>
      <c r="E37" s="108">
        <v>9622.14</v>
      </c>
      <c r="F37" s="108">
        <v>2178.14</v>
      </c>
      <c r="G37" s="108">
        <v>18171.189999999999</v>
      </c>
      <c r="H37" s="108"/>
      <c r="I37" s="108">
        <v>2601.7600000000002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2691.14</v>
      </c>
      <c r="D39" s="108"/>
      <c r="E39" s="108">
        <v>9632.14</v>
      </c>
      <c r="F39" s="108">
        <v>2183.14</v>
      </c>
      <c r="G39" s="108">
        <v>18221.189999999999</v>
      </c>
      <c r="H39" s="108"/>
      <c r="I39" s="108">
        <v>2606.7600000000002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2688.64</v>
      </c>
      <c r="D41" s="108"/>
      <c r="E41" s="108">
        <v>9627.14</v>
      </c>
      <c r="F41" s="108">
        <v>2180.64</v>
      </c>
      <c r="G41" s="108">
        <v>18196.189999999999</v>
      </c>
      <c r="H41" s="108"/>
      <c r="I41" s="108">
        <v>2604.2600000000002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29706.67</v>
      </c>
      <c r="I43" s="108"/>
      <c r="J43" s="108"/>
      <c r="K43" s="108">
        <v>0.5</v>
      </c>
      <c r="L43" s="108">
        <v>25050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29756.67</v>
      </c>
      <c r="I45" s="108"/>
      <c r="J45" s="108"/>
      <c r="K45" s="108">
        <v>1</v>
      </c>
      <c r="L45" s="108">
        <v>26050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29731.67</v>
      </c>
      <c r="I47" s="105"/>
      <c r="J47" s="105"/>
      <c r="K47" s="105">
        <v>0.75</v>
      </c>
      <c r="L47" s="105">
        <v>25550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2430.62</v>
      </c>
    </row>
    <row r="55" spans="2:5" x14ac:dyDescent="0.2">
      <c r="B55" s="96" t="s">
        <v>56</v>
      </c>
      <c r="C55" s="97">
        <v>2114.87</v>
      </c>
    </row>
    <row r="56" spans="2:5" x14ac:dyDescent="0.2">
      <c r="B56" s="96" t="s">
        <v>55</v>
      </c>
      <c r="C56" s="97">
        <v>8536.36</v>
      </c>
    </row>
    <row r="57" spans="2:5" x14ac:dyDescent="0.2">
      <c r="B57" s="96" t="s">
        <v>54</v>
      </c>
      <c r="C57" s="97">
        <v>1870.97</v>
      </c>
    </row>
    <row r="58" spans="2:5" x14ac:dyDescent="0.2">
      <c r="B58" s="96" t="s">
        <v>53</v>
      </c>
      <c r="C58" s="97">
        <v>14809.85</v>
      </c>
    </row>
    <row r="59" spans="2:5" x14ac:dyDescent="0.2">
      <c r="B59" s="96" t="s">
        <v>52</v>
      </c>
      <c r="C59" s="97">
        <v>27995.61</v>
      </c>
    </row>
    <row r="60" spans="2:5" x14ac:dyDescent="0.2">
      <c r="B60" s="96" t="s">
        <v>51</v>
      </c>
      <c r="C60" s="97">
        <v>2821.89</v>
      </c>
    </row>
    <row r="61" spans="2:5" x14ac:dyDescent="0.2">
      <c r="B61" s="94" t="s">
        <v>50</v>
      </c>
      <c r="C61" s="93">
        <v>2305.38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7117.09</v>
      </c>
      <c r="E65" s="92" t="s">
        <v>46</v>
      </c>
    </row>
    <row r="66" spans="2:9" x14ac:dyDescent="0.2">
      <c r="B66" s="2" t="s">
        <v>45</v>
      </c>
      <c r="D66" s="89">
        <v>7219.48</v>
      </c>
      <c r="E66" s="91" t="s">
        <v>10</v>
      </c>
      <c r="F66" s="87">
        <v>1.2748999999999999</v>
      </c>
    </row>
    <row r="67" spans="2:9" x14ac:dyDescent="0.2">
      <c r="B67" s="2" t="s">
        <v>44</v>
      </c>
      <c r="D67" s="89">
        <v>1559.84</v>
      </c>
      <c r="E67" s="91" t="s">
        <v>43</v>
      </c>
      <c r="F67" s="90">
        <v>153.61000000000001</v>
      </c>
    </row>
    <row r="68" spans="2:9" x14ac:dyDescent="0.2">
      <c r="B68" s="2" t="s">
        <v>42</v>
      </c>
      <c r="D68" s="89">
        <v>1589.41</v>
      </c>
      <c r="E68" s="88" t="s">
        <v>41</v>
      </c>
      <c r="F68" s="87">
        <v>1.0629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P9" sqref="P9:Q2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45597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45597</v>
      </c>
      <c r="C9" s="44">
        <v>2234</v>
      </c>
      <c r="D9" s="43">
        <v>2244</v>
      </c>
      <c r="E9" s="42">
        <f t="shared" ref="E9:E29" si="0">AVERAGE(C9:D9)</f>
        <v>2239</v>
      </c>
      <c r="F9" s="44">
        <v>2245</v>
      </c>
      <c r="G9" s="43">
        <v>2255</v>
      </c>
      <c r="H9" s="42">
        <f t="shared" ref="H9:H29" si="1">AVERAGE(F9:G9)</f>
        <v>2250</v>
      </c>
      <c r="I9" s="44">
        <v>2245</v>
      </c>
      <c r="J9" s="43">
        <v>2255</v>
      </c>
      <c r="K9" s="42">
        <f t="shared" ref="K9:K29" si="2">AVERAGE(I9:J9)</f>
        <v>2250</v>
      </c>
      <c r="L9" s="50">
        <v>2244</v>
      </c>
      <c r="M9" s="49">
        <v>1.2954000000000001</v>
      </c>
      <c r="N9" s="51">
        <v>1.0887</v>
      </c>
      <c r="O9" s="48">
        <v>152.04</v>
      </c>
      <c r="P9" s="41">
        <f>L9/M9</f>
        <v>1732.2834645669291</v>
      </c>
      <c r="Q9" s="41">
        <f>G9/M9</f>
        <v>1740.7750501775513</v>
      </c>
      <c r="R9" s="47">
        <f t="shared" ref="R9:R29" si="3">L9/N9</f>
        <v>2061.1738771011296</v>
      </c>
      <c r="S9" s="46">
        <v>1.2948999999999999</v>
      </c>
    </row>
    <row r="10" spans="1:19" x14ac:dyDescent="0.2">
      <c r="B10" s="45">
        <v>45600</v>
      </c>
      <c r="C10" s="44">
        <v>2234</v>
      </c>
      <c r="D10" s="43">
        <v>2244</v>
      </c>
      <c r="E10" s="42">
        <f t="shared" si="0"/>
        <v>2239</v>
      </c>
      <c r="F10" s="44">
        <v>2245</v>
      </c>
      <c r="G10" s="43">
        <v>2255</v>
      </c>
      <c r="H10" s="42">
        <f t="shared" si="1"/>
        <v>2250</v>
      </c>
      <c r="I10" s="44">
        <v>2245</v>
      </c>
      <c r="J10" s="43">
        <v>2255</v>
      </c>
      <c r="K10" s="42">
        <f t="shared" si="2"/>
        <v>2250</v>
      </c>
      <c r="L10" s="50">
        <v>2244</v>
      </c>
      <c r="M10" s="49">
        <v>1.2968999999999999</v>
      </c>
      <c r="N10" s="49">
        <v>1.0904</v>
      </c>
      <c r="O10" s="48">
        <v>151.83000000000001</v>
      </c>
      <c r="P10" s="41">
        <f t="shared" ref="P10:P29" si="4">L10/M10</f>
        <v>1730.2798982188297</v>
      </c>
      <c r="Q10" s="41">
        <f t="shared" ref="Q10:Q29" si="5">G10/M10</f>
        <v>1738.7616624257846</v>
      </c>
      <c r="R10" s="47">
        <f t="shared" si="3"/>
        <v>2057.9603815113719</v>
      </c>
      <c r="S10" s="46">
        <v>1.2964</v>
      </c>
    </row>
    <row r="11" spans="1:19" x14ac:dyDescent="0.2">
      <c r="B11" s="45">
        <v>45601</v>
      </c>
      <c r="C11" s="44">
        <v>2235</v>
      </c>
      <c r="D11" s="43">
        <v>2245</v>
      </c>
      <c r="E11" s="42">
        <f t="shared" si="0"/>
        <v>2240</v>
      </c>
      <c r="F11" s="44">
        <v>2245</v>
      </c>
      <c r="G11" s="43">
        <v>2255</v>
      </c>
      <c r="H11" s="42">
        <f t="shared" si="1"/>
        <v>2250</v>
      </c>
      <c r="I11" s="44">
        <v>2245</v>
      </c>
      <c r="J11" s="43">
        <v>2255</v>
      </c>
      <c r="K11" s="42">
        <f t="shared" si="2"/>
        <v>2250</v>
      </c>
      <c r="L11" s="50">
        <v>2245</v>
      </c>
      <c r="M11" s="49">
        <v>1.2987</v>
      </c>
      <c r="N11" s="49">
        <v>1.0896999999999999</v>
      </c>
      <c r="O11" s="48">
        <v>152.30000000000001</v>
      </c>
      <c r="P11" s="41">
        <f t="shared" si="4"/>
        <v>1728.6517286517287</v>
      </c>
      <c r="Q11" s="41">
        <f t="shared" si="5"/>
        <v>1736.3517363517365</v>
      </c>
      <c r="R11" s="47">
        <f t="shared" si="3"/>
        <v>2060.200055061026</v>
      </c>
      <c r="S11" s="46">
        <v>1.2983</v>
      </c>
    </row>
    <row r="12" spans="1:19" x14ac:dyDescent="0.2">
      <c r="B12" s="45">
        <v>45602</v>
      </c>
      <c r="C12" s="44">
        <v>2235</v>
      </c>
      <c r="D12" s="43">
        <v>2245</v>
      </c>
      <c r="E12" s="42">
        <f t="shared" si="0"/>
        <v>2240</v>
      </c>
      <c r="F12" s="44">
        <v>2245</v>
      </c>
      <c r="G12" s="43">
        <v>2255</v>
      </c>
      <c r="H12" s="42">
        <f t="shared" si="1"/>
        <v>2250</v>
      </c>
      <c r="I12" s="44">
        <v>2245</v>
      </c>
      <c r="J12" s="43">
        <v>2255</v>
      </c>
      <c r="K12" s="42">
        <f t="shared" si="2"/>
        <v>2250</v>
      </c>
      <c r="L12" s="50">
        <v>2245</v>
      </c>
      <c r="M12" s="49">
        <v>1.2854000000000001</v>
      </c>
      <c r="N12" s="49">
        <v>1.0689</v>
      </c>
      <c r="O12" s="48">
        <v>154.41</v>
      </c>
      <c r="P12" s="41">
        <f t="shared" si="4"/>
        <v>1746.5380426326435</v>
      </c>
      <c r="Q12" s="41">
        <f t="shared" si="5"/>
        <v>1754.317722109849</v>
      </c>
      <c r="R12" s="47">
        <f t="shared" si="3"/>
        <v>2100.2900177752831</v>
      </c>
      <c r="S12" s="46">
        <v>1.2849999999999999</v>
      </c>
    </row>
    <row r="13" spans="1:19" x14ac:dyDescent="0.2">
      <c r="B13" s="45">
        <v>45603</v>
      </c>
      <c r="C13" s="44">
        <v>2236</v>
      </c>
      <c r="D13" s="43">
        <v>2246</v>
      </c>
      <c r="E13" s="42">
        <f t="shared" si="0"/>
        <v>2241</v>
      </c>
      <c r="F13" s="44">
        <v>2245</v>
      </c>
      <c r="G13" s="43">
        <v>2255</v>
      </c>
      <c r="H13" s="42">
        <f t="shared" si="1"/>
        <v>2250</v>
      </c>
      <c r="I13" s="44">
        <v>2245</v>
      </c>
      <c r="J13" s="43">
        <v>2255</v>
      </c>
      <c r="K13" s="42">
        <f t="shared" si="2"/>
        <v>2250</v>
      </c>
      <c r="L13" s="50">
        <v>2246</v>
      </c>
      <c r="M13" s="49">
        <v>1.2957000000000001</v>
      </c>
      <c r="N13" s="49">
        <v>1.0775999999999999</v>
      </c>
      <c r="O13" s="48">
        <v>153.76</v>
      </c>
      <c r="P13" s="41">
        <f t="shared" si="4"/>
        <v>1733.425947364359</v>
      </c>
      <c r="Q13" s="41">
        <f t="shared" si="5"/>
        <v>1740.3719996912864</v>
      </c>
      <c r="R13" s="47">
        <f t="shared" si="3"/>
        <v>2084.2613214550856</v>
      </c>
      <c r="S13" s="46">
        <v>1.2951999999999999</v>
      </c>
    </row>
    <row r="14" spans="1:19" x14ac:dyDescent="0.2">
      <c r="B14" s="45">
        <v>45604</v>
      </c>
      <c r="C14" s="44">
        <v>2236</v>
      </c>
      <c r="D14" s="43">
        <v>2246</v>
      </c>
      <c r="E14" s="42">
        <f t="shared" si="0"/>
        <v>2241</v>
      </c>
      <c r="F14" s="44">
        <v>2245</v>
      </c>
      <c r="G14" s="43">
        <v>2255</v>
      </c>
      <c r="H14" s="42">
        <f t="shared" si="1"/>
        <v>2250</v>
      </c>
      <c r="I14" s="44">
        <v>2245</v>
      </c>
      <c r="J14" s="43">
        <v>2255</v>
      </c>
      <c r="K14" s="42">
        <f t="shared" si="2"/>
        <v>2250</v>
      </c>
      <c r="L14" s="50">
        <v>2246</v>
      </c>
      <c r="M14" s="49">
        <v>1.2945</v>
      </c>
      <c r="N14" s="49">
        <v>1.0772999999999999</v>
      </c>
      <c r="O14" s="48">
        <v>152.38</v>
      </c>
      <c r="P14" s="41">
        <f t="shared" si="4"/>
        <v>1735.0328312089609</v>
      </c>
      <c r="Q14" s="41">
        <f t="shared" si="5"/>
        <v>1741.9853225183469</v>
      </c>
      <c r="R14" s="47">
        <f t="shared" si="3"/>
        <v>2084.8417339645412</v>
      </c>
      <c r="S14" s="46">
        <v>1.294</v>
      </c>
    </row>
    <row r="15" spans="1:19" x14ac:dyDescent="0.2">
      <c r="B15" s="45">
        <v>45607</v>
      </c>
      <c r="C15" s="44">
        <v>2236</v>
      </c>
      <c r="D15" s="43">
        <v>2246</v>
      </c>
      <c r="E15" s="42">
        <f t="shared" si="0"/>
        <v>2241</v>
      </c>
      <c r="F15" s="44">
        <v>2245</v>
      </c>
      <c r="G15" s="43">
        <v>2255</v>
      </c>
      <c r="H15" s="42">
        <f t="shared" si="1"/>
        <v>2250</v>
      </c>
      <c r="I15" s="44">
        <v>2245</v>
      </c>
      <c r="J15" s="43">
        <v>2255</v>
      </c>
      <c r="K15" s="42">
        <f t="shared" si="2"/>
        <v>2250</v>
      </c>
      <c r="L15" s="50">
        <v>2246</v>
      </c>
      <c r="M15" s="49">
        <v>1.2882</v>
      </c>
      <c r="N15" s="49">
        <v>1.0652999999999999</v>
      </c>
      <c r="O15" s="48">
        <v>153.80000000000001</v>
      </c>
      <c r="P15" s="41">
        <f t="shared" si="4"/>
        <v>1743.518087253532</v>
      </c>
      <c r="Q15" s="41">
        <f t="shared" si="5"/>
        <v>1750.5045800341561</v>
      </c>
      <c r="R15" s="47">
        <f t="shared" si="3"/>
        <v>2108.3262930629871</v>
      </c>
      <c r="S15" s="46">
        <v>1.2878000000000001</v>
      </c>
    </row>
    <row r="16" spans="1:19" x14ac:dyDescent="0.2">
      <c r="B16" s="45">
        <v>45608</v>
      </c>
      <c r="C16" s="44">
        <v>2236</v>
      </c>
      <c r="D16" s="43">
        <v>2246</v>
      </c>
      <c r="E16" s="42">
        <f t="shared" si="0"/>
        <v>2241</v>
      </c>
      <c r="F16" s="44">
        <v>2245</v>
      </c>
      <c r="G16" s="43">
        <v>2255</v>
      </c>
      <c r="H16" s="42">
        <f t="shared" si="1"/>
        <v>2250</v>
      </c>
      <c r="I16" s="44">
        <v>2245</v>
      </c>
      <c r="J16" s="43">
        <v>2255</v>
      </c>
      <c r="K16" s="42">
        <f t="shared" si="2"/>
        <v>2250</v>
      </c>
      <c r="L16" s="50">
        <v>2246</v>
      </c>
      <c r="M16" s="49">
        <v>1.2822</v>
      </c>
      <c r="N16" s="49">
        <v>1.0620000000000001</v>
      </c>
      <c r="O16" s="48">
        <v>154.08000000000001</v>
      </c>
      <c r="P16" s="41">
        <f t="shared" si="4"/>
        <v>1751.6768054905631</v>
      </c>
      <c r="Q16" s="41">
        <f t="shared" si="5"/>
        <v>1758.6959912650132</v>
      </c>
      <c r="R16" s="47">
        <f t="shared" si="3"/>
        <v>2114.8775894538603</v>
      </c>
      <c r="S16" s="46">
        <v>1.2818000000000001</v>
      </c>
    </row>
    <row r="17" spans="2:19" x14ac:dyDescent="0.2">
      <c r="B17" s="45">
        <v>45609</v>
      </c>
      <c r="C17" s="44">
        <v>2237</v>
      </c>
      <c r="D17" s="43">
        <v>2247</v>
      </c>
      <c r="E17" s="42">
        <f t="shared" si="0"/>
        <v>2242</v>
      </c>
      <c r="F17" s="44">
        <v>2245</v>
      </c>
      <c r="G17" s="43">
        <v>2255</v>
      </c>
      <c r="H17" s="42">
        <f t="shared" si="1"/>
        <v>2250</v>
      </c>
      <c r="I17" s="44">
        <v>2245</v>
      </c>
      <c r="J17" s="43">
        <v>2255</v>
      </c>
      <c r="K17" s="42">
        <f t="shared" si="2"/>
        <v>2250</v>
      </c>
      <c r="L17" s="50">
        <v>2247</v>
      </c>
      <c r="M17" s="49">
        <v>1.2746</v>
      </c>
      <c r="N17" s="49">
        <v>1.0631999999999999</v>
      </c>
      <c r="O17" s="48">
        <v>154.93</v>
      </c>
      <c r="P17" s="41">
        <f t="shared" si="4"/>
        <v>1762.9060097285424</v>
      </c>
      <c r="Q17" s="41">
        <f t="shared" si="5"/>
        <v>1769.1824886238821</v>
      </c>
      <c r="R17" s="47">
        <f t="shared" si="3"/>
        <v>2113.4311512415352</v>
      </c>
      <c r="S17" s="46">
        <v>1.2742</v>
      </c>
    </row>
    <row r="18" spans="2:19" x14ac:dyDescent="0.2">
      <c r="B18" s="45">
        <v>45610</v>
      </c>
      <c r="C18" s="44">
        <v>2237</v>
      </c>
      <c r="D18" s="43">
        <v>2247</v>
      </c>
      <c r="E18" s="42">
        <f t="shared" si="0"/>
        <v>2242</v>
      </c>
      <c r="F18" s="44">
        <v>2245</v>
      </c>
      <c r="G18" s="43">
        <v>2255</v>
      </c>
      <c r="H18" s="42">
        <f t="shared" si="1"/>
        <v>2250</v>
      </c>
      <c r="I18" s="44">
        <v>2245</v>
      </c>
      <c r="J18" s="43">
        <v>2255</v>
      </c>
      <c r="K18" s="42">
        <f t="shared" si="2"/>
        <v>2250</v>
      </c>
      <c r="L18" s="50">
        <v>2247</v>
      </c>
      <c r="M18" s="49">
        <v>1.2665999999999999</v>
      </c>
      <c r="N18" s="49">
        <v>1.0537000000000001</v>
      </c>
      <c r="O18" s="48">
        <v>156</v>
      </c>
      <c r="P18" s="41">
        <f t="shared" si="4"/>
        <v>1774.0407389862626</v>
      </c>
      <c r="Q18" s="41">
        <f t="shared" si="5"/>
        <v>1780.3568608874152</v>
      </c>
      <c r="R18" s="47">
        <f t="shared" si="3"/>
        <v>2132.4855271899019</v>
      </c>
      <c r="S18" s="46">
        <v>1.2661</v>
      </c>
    </row>
    <row r="19" spans="2:19" x14ac:dyDescent="0.2">
      <c r="B19" s="45">
        <v>45611</v>
      </c>
      <c r="C19" s="44">
        <v>2238</v>
      </c>
      <c r="D19" s="43">
        <v>2248</v>
      </c>
      <c r="E19" s="42">
        <f t="shared" si="0"/>
        <v>2243</v>
      </c>
      <c r="F19" s="44">
        <v>2245</v>
      </c>
      <c r="G19" s="43">
        <v>2255</v>
      </c>
      <c r="H19" s="42">
        <f t="shared" si="1"/>
        <v>2250</v>
      </c>
      <c r="I19" s="44">
        <v>2245</v>
      </c>
      <c r="J19" s="43">
        <v>2255</v>
      </c>
      <c r="K19" s="42">
        <f t="shared" si="2"/>
        <v>2250</v>
      </c>
      <c r="L19" s="50">
        <v>2248</v>
      </c>
      <c r="M19" s="49">
        <v>1.2678</v>
      </c>
      <c r="N19" s="49">
        <v>1.0577000000000001</v>
      </c>
      <c r="O19" s="48">
        <v>155.4</v>
      </c>
      <c r="P19" s="41">
        <f t="shared" si="4"/>
        <v>1773.1503391702161</v>
      </c>
      <c r="Q19" s="41">
        <f t="shared" si="5"/>
        <v>1778.6717147815111</v>
      </c>
      <c r="R19" s="47">
        <f t="shared" si="3"/>
        <v>2125.3663609719201</v>
      </c>
      <c r="S19" s="46">
        <v>1.2674000000000001</v>
      </c>
    </row>
    <row r="20" spans="2:19" x14ac:dyDescent="0.2">
      <c r="B20" s="45">
        <v>45614</v>
      </c>
      <c r="C20" s="44">
        <v>2238</v>
      </c>
      <c r="D20" s="43">
        <v>2248</v>
      </c>
      <c r="E20" s="42">
        <f t="shared" si="0"/>
        <v>2243</v>
      </c>
      <c r="F20" s="44">
        <v>2245</v>
      </c>
      <c r="G20" s="43">
        <v>2255</v>
      </c>
      <c r="H20" s="42">
        <f t="shared" si="1"/>
        <v>2250</v>
      </c>
      <c r="I20" s="44">
        <v>2245</v>
      </c>
      <c r="J20" s="43">
        <v>2255</v>
      </c>
      <c r="K20" s="42">
        <f t="shared" si="2"/>
        <v>2250</v>
      </c>
      <c r="L20" s="50">
        <v>2248</v>
      </c>
      <c r="M20" s="49">
        <v>1.2625999999999999</v>
      </c>
      <c r="N20" s="49">
        <v>1.0548</v>
      </c>
      <c r="O20" s="48">
        <v>155.27000000000001</v>
      </c>
      <c r="P20" s="41">
        <f t="shared" si="4"/>
        <v>1780.4530334230953</v>
      </c>
      <c r="Q20" s="41">
        <f t="shared" si="5"/>
        <v>1785.9971487406938</v>
      </c>
      <c r="R20" s="47">
        <f t="shared" si="3"/>
        <v>2131.2097080015169</v>
      </c>
      <c r="S20" s="46">
        <v>1.2622</v>
      </c>
    </row>
    <row r="21" spans="2:19" x14ac:dyDescent="0.2">
      <c r="B21" s="45">
        <v>45615</v>
      </c>
      <c r="C21" s="44">
        <v>2238</v>
      </c>
      <c r="D21" s="43">
        <v>2248</v>
      </c>
      <c r="E21" s="42">
        <f t="shared" si="0"/>
        <v>2243</v>
      </c>
      <c r="F21" s="44">
        <v>2245</v>
      </c>
      <c r="G21" s="43">
        <v>2255</v>
      </c>
      <c r="H21" s="42">
        <f t="shared" si="1"/>
        <v>2250</v>
      </c>
      <c r="I21" s="44">
        <v>2245</v>
      </c>
      <c r="J21" s="43">
        <v>2255</v>
      </c>
      <c r="K21" s="42">
        <f t="shared" si="2"/>
        <v>2250</v>
      </c>
      <c r="L21" s="50">
        <v>2248</v>
      </c>
      <c r="M21" s="49">
        <v>1.2644</v>
      </c>
      <c r="N21" s="49">
        <v>1.0572999999999999</v>
      </c>
      <c r="O21" s="48">
        <v>153.99</v>
      </c>
      <c r="P21" s="41">
        <f t="shared" si="4"/>
        <v>1777.9183802594116</v>
      </c>
      <c r="Q21" s="41">
        <f t="shared" si="5"/>
        <v>1783.4546029737426</v>
      </c>
      <c r="R21" s="47">
        <f t="shared" si="3"/>
        <v>2126.1704341246573</v>
      </c>
      <c r="S21" s="46">
        <v>1.264</v>
      </c>
    </row>
    <row r="22" spans="2:19" x14ac:dyDescent="0.2">
      <c r="B22" s="45">
        <v>45616</v>
      </c>
      <c r="C22" s="44">
        <v>2238</v>
      </c>
      <c r="D22" s="43">
        <v>2248</v>
      </c>
      <c r="E22" s="42">
        <f t="shared" si="0"/>
        <v>2243</v>
      </c>
      <c r="F22" s="44">
        <v>2245</v>
      </c>
      <c r="G22" s="43">
        <v>2255</v>
      </c>
      <c r="H22" s="42">
        <f t="shared" si="1"/>
        <v>2250</v>
      </c>
      <c r="I22" s="44">
        <v>2245</v>
      </c>
      <c r="J22" s="43">
        <v>2255</v>
      </c>
      <c r="K22" s="42">
        <f t="shared" si="2"/>
        <v>2250</v>
      </c>
      <c r="L22" s="50">
        <v>2248</v>
      </c>
      <c r="M22" s="49">
        <v>1.2667999999999999</v>
      </c>
      <c r="N22" s="49">
        <v>1.0559000000000001</v>
      </c>
      <c r="O22" s="48">
        <v>155.69</v>
      </c>
      <c r="P22" s="41">
        <f t="shared" si="4"/>
        <v>1774.5500473634356</v>
      </c>
      <c r="Q22" s="41">
        <f t="shared" si="5"/>
        <v>1780.0757814966846</v>
      </c>
      <c r="R22" s="47">
        <f t="shared" si="3"/>
        <v>2128.9894876408748</v>
      </c>
      <c r="S22" s="46">
        <v>1.2664</v>
      </c>
    </row>
    <row r="23" spans="2:19" x14ac:dyDescent="0.2">
      <c r="B23" s="45">
        <v>45617</v>
      </c>
      <c r="C23" s="44">
        <v>2239</v>
      </c>
      <c r="D23" s="43">
        <v>2249</v>
      </c>
      <c r="E23" s="42">
        <f t="shared" si="0"/>
        <v>2244</v>
      </c>
      <c r="F23" s="44">
        <v>2245</v>
      </c>
      <c r="G23" s="43">
        <v>2255</v>
      </c>
      <c r="H23" s="42">
        <f t="shared" si="1"/>
        <v>2250</v>
      </c>
      <c r="I23" s="44">
        <v>2245</v>
      </c>
      <c r="J23" s="43">
        <v>2255</v>
      </c>
      <c r="K23" s="42">
        <f t="shared" si="2"/>
        <v>2250</v>
      </c>
      <c r="L23" s="50">
        <v>2249</v>
      </c>
      <c r="M23" s="49">
        <v>1.264</v>
      </c>
      <c r="N23" s="49">
        <v>1.0528</v>
      </c>
      <c r="O23" s="48">
        <v>154.44999999999999</v>
      </c>
      <c r="P23" s="41">
        <f t="shared" si="4"/>
        <v>1779.2721518987341</v>
      </c>
      <c r="Q23" s="41">
        <f t="shared" si="5"/>
        <v>1784.0189873417721</v>
      </c>
      <c r="R23" s="47">
        <f t="shared" si="3"/>
        <v>2136.2082066869302</v>
      </c>
      <c r="S23" s="46">
        <v>1.2636000000000001</v>
      </c>
    </row>
    <row r="24" spans="2:19" x14ac:dyDescent="0.2">
      <c r="B24" s="45">
        <v>45618</v>
      </c>
      <c r="C24" s="44">
        <v>2239</v>
      </c>
      <c r="D24" s="43">
        <v>2249</v>
      </c>
      <c r="E24" s="42">
        <f t="shared" si="0"/>
        <v>2244</v>
      </c>
      <c r="F24" s="44">
        <v>2245</v>
      </c>
      <c r="G24" s="43">
        <v>2255</v>
      </c>
      <c r="H24" s="42">
        <f t="shared" si="1"/>
        <v>2250</v>
      </c>
      <c r="I24" s="44">
        <v>2245</v>
      </c>
      <c r="J24" s="43">
        <v>2255</v>
      </c>
      <c r="K24" s="42">
        <f t="shared" si="2"/>
        <v>2250</v>
      </c>
      <c r="L24" s="50">
        <v>2249</v>
      </c>
      <c r="M24" s="49">
        <v>1.2513000000000001</v>
      </c>
      <c r="N24" s="49">
        <v>1.0407999999999999</v>
      </c>
      <c r="O24" s="48">
        <v>154.51</v>
      </c>
      <c r="P24" s="41">
        <f t="shared" si="4"/>
        <v>1797.3307759929671</v>
      </c>
      <c r="Q24" s="41">
        <f t="shared" si="5"/>
        <v>1802.1257891792534</v>
      </c>
      <c r="R24" s="47">
        <f t="shared" si="3"/>
        <v>2160.837817063797</v>
      </c>
      <c r="S24" s="46">
        <v>1.2509999999999999</v>
      </c>
    </row>
    <row r="25" spans="2:19" x14ac:dyDescent="0.2">
      <c r="B25" s="45">
        <v>45621</v>
      </c>
      <c r="C25" s="44">
        <v>2240</v>
      </c>
      <c r="D25" s="43">
        <v>2250</v>
      </c>
      <c r="E25" s="42">
        <f t="shared" si="0"/>
        <v>2245</v>
      </c>
      <c r="F25" s="44">
        <v>2245</v>
      </c>
      <c r="G25" s="43">
        <v>2255</v>
      </c>
      <c r="H25" s="42">
        <f t="shared" si="1"/>
        <v>2250</v>
      </c>
      <c r="I25" s="44">
        <v>2245</v>
      </c>
      <c r="J25" s="43">
        <v>2255</v>
      </c>
      <c r="K25" s="42">
        <f t="shared" si="2"/>
        <v>2250</v>
      </c>
      <c r="L25" s="50">
        <v>2250</v>
      </c>
      <c r="M25" s="49">
        <v>1.2572000000000001</v>
      </c>
      <c r="N25" s="49">
        <v>1.0488</v>
      </c>
      <c r="O25" s="48">
        <v>154.19999999999999</v>
      </c>
      <c r="P25" s="41">
        <f t="shared" si="4"/>
        <v>1789.6913776646516</v>
      </c>
      <c r="Q25" s="41">
        <f t="shared" si="5"/>
        <v>1793.6684696150173</v>
      </c>
      <c r="R25" s="47">
        <f t="shared" si="3"/>
        <v>2145.3089244851258</v>
      </c>
      <c r="S25" s="46">
        <v>1.2568999999999999</v>
      </c>
    </row>
    <row r="26" spans="2:19" x14ac:dyDescent="0.2">
      <c r="B26" s="45">
        <v>45622</v>
      </c>
      <c r="C26" s="44">
        <v>2240</v>
      </c>
      <c r="D26" s="43">
        <v>2250</v>
      </c>
      <c r="E26" s="42">
        <f t="shared" si="0"/>
        <v>2245</v>
      </c>
      <c r="F26" s="44">
        <v>2245</v>
      </c>
      <c r="G26" s="43">
        <v>2255</v>
      </c>
      <c r="H26" s="42">
        <f t="shared" si="1"/>
        <v>2250</v>
      </c>
      <c r="I26" s="44">
        <v>2245</v>
      </c>
      <c r="J26" s="43">
        <v>2255</v>
      </c>
      <c r="K26" s="42">
        <f t="shared" si="2"/>
        <v>2250</v>
      </c>
      <c r="L26" s="50">
        <v>2250</v>
      </c>
      <c r="M26" s="49">
        <v>1.2606999999999999</v>
      </c>
      <c r="N26" s="49">
        <v>1.0524</v>
      </c>
      <c r="O26" s="48">
        <v>153.26</v>
      </c>
      <c r="P26" s="41">
        <f t="shared" si="4"/>
        <v>1784.7227730625843</v>
      </c>
      <c r="Q26" s="41">
        <f t="shared" si="5"/>
        <v>1788.6888236693901</v>
      </c>
      <c r="R26" s="47">
        <f t="shared" si="3"/>
        <v>2137.970353477765</v>
      </c>
      <c r="S26" s="46">
        <v>1.2604</v>
      </c>
    </row>
    <row r="27" spans="2:19" x14ac:dyDescent="0.2">
      <c r="B27" s="45">
        <v>45623</v>
      </c>
      <c r="C27" s="44">
        <v>2240</v>
      </c>
      <c r="D27" s="43">
        <v>2250</v>
      </c>
      <c r="E27" s="42">
        <f t="shared" si="0"/>
        <v>2245</v>
      </c>
      <c r="F27" s="44">
        <v>2245</v>
      </c>
      <c r="G27" s="43">
        <v>2255</v>
      </c>
      <c r="H27" s="42">
        <f t="shared" si="1"/>
        <v>2250</v>
      </c>
      <c r="I27" s="44">
        <v>2245</v>
      </c>
      <c r="J27" s="43">
        <v>2255</v>
      </c>
      <c r="K27" s="42">
        <f t="shared" si="2"/>
        <v>2250</v>
      </c>
      <c r="L27" s="50">
        <v>2250</v>
      </c>
      <c r="M27" s="49">
        <v>1.2628999999999999</v>
      </c>
      <c r="N27" s="49">
        <v>1.0527</v>
      </c>
      <c r="O27" s="48">
        <v>151.51</v>
      </c>
      <c r="P27" s="41">
        <f t="shared" si="4"/>
        <v>1781.6137461398371</v>
      </c>
      <c r="Q27" s="41">
        <f t="shared" si="5"/>
        <v>1785.5728877979254</v>
      </c>
      <c r="R27" s="47">
        <f t="shared" si="3"/>
        <v>2137.3610715303507</v>
      </c>
      <c r="S27" s="46">
        <v>1.2625999999999999</v>
      </c>
    </row>
    <row r="28" spans="2:19" x14ac:dyDescent="0.2">
      <c r="B28" s="45">
        <v>45624</v>
      </c>
      <c r="C28" s="44">
        <v>2241</v>
      </c>
      <c r="D28" s="43">
        <v>2251</v>
      </c>
      <c r="E28" s="42">
        <f t="shared" si="0"/>
        <v>2246</v>
      </c>
      <c r="F28" s="44">
        <v>2245</v>
      </c>
      <c r="G28" s="43">
        <v>2255</v>
      </c>
      <c r="H28" s="42">
        <f t="shared" si="1"/>
        <v>2250</v>
      </c>
      <c r="I28" s="44">
        <v>2245</v>
      </c>
      <c r="J28" s="43">
        <v>2255</v>
      </c>
      <c r="K28" s="42">
        <f t="shared" si="2"/>
        <v>2250</v>
      </c>
      <c r="L28" s="50">
        <v>2251</v>
      </c>
      <c r="M28" s="49">
        <v>1.2666999999999999</v>
      </c>
      <c r="N28" s="49">
        <v>1.0545</v>
      </c>
      <c r="O28" s="48">
        <v>151.77000000000001</v>
      </c>
      <c r="P28" s="41">
        <f t="shared" si="4"/>
        <v>1777.0584984605669</v>
      </c>
      <c r="Q28" s="41">
        <f t="shared" si="5"/>
        <v>1780.2163100971029</v>
      </c>
      <c r="R28" s="47">
        <f t="shared" si="3"/>
        <v>2134.6609767662399</v>
      </c>
      <c r="S28" s="46">
        <v>1.2664</v>
      </c>
    </row>
    <row r="29" spans="2:19" x14ac:dyDescent="0.2">
      <c r="B29" s="45">
        <v>45625</v>
      </c>
      <c r="C29" s="44">
        <v>2241</v>
      </c>
      <c r="D29" s="43">
        <v>2251</v>
      </c>
      <c r="E29" s="42">
        <f t="shared" si="0"/>
        <v>2246</v>
      </c>
      <c r="F29" s="44">
        <v>2245</v>
      </c>
      <c r="G29" s="43">
        <v>2255</v>
      </c>
      <c r="H29" s="42">
        <f t="shared" si="1"/>
        <v>2250</v>
      </c>
      <c r="I29" s="44">
        <v>2245</v>
      </c>
      <c r="J29" s="43">
        <v>2255</v>
      </c>
      <c r="K29" s="42">
        <f t="shared" si="2"/>
        <v>2250</v>
      </c>
      <c r="L29" s="50">
        <v>2251</v>
      </c>
      <c r="M29" s="49">
        <v>1.2699</v>
      </c>
      <c r="N29" s="49">
        <v>1.0566</v>
      </c>
      <c r="O29" s="48">
        <v>150.16</v>
      </c>
      <c r="P29" s="41">
        <f t="shared" si="4"/>
        <v>1772.5805181510354</v>
      </c>
      <c r="Q29" s="41">
        <f t="shared" si="5"/>
        <v>1775.7303724702731</v>
      </c>
      <c r="R29" s="47">
        <f t="shared" si="3"/>
        <v>2130.4183229225819</v>
      </c>
      <c r="S29" s="46">
        <v>1.2696000000000001</v>
      </c>
    </row>
    <row r="30" spans="2:19" x14ac:dyDescent="0.2">
      <c r="B30" s="40" t="s">
        <v>11</v>
      </c>
      <c r="C30" s="39">
        <f>ROUND(AVERAGE(C9:C29),2)</f>
        <v>2237.52</v>
      </c>
      <c r="D30" s="38">
        <f>ROUND(AVERAGE(D9:D29),2)</f>
        <v>2247.52</v>
      </c>
      <c r="E30" s="37">
        <f>ROUND(AVERAGE(C30:D30),2)</f>
        <v>2242.52</v>
      </c>
      <c r="F30" s="39">
        <f>ROUND(AVERAGE(F9:F29),2)</f>
        <v>2245</v>
      </c>
      <c r="G30" s="38">
        <f>ROUND(AVERAGE(G9:G29),2)</f>
        <v>2255</v>
      </c>
      <c r="H30" s="37">
        <f>ROUND(AVERAGE(F30:G30),2)</f>
        <v>2250</v>
      </c>
      <c r="I30" s="39">
        <f>ROUND(AVERAGE(I9:I29),2)</f>
        <v>2245</v>
      </c>
      <c r="J30" s="38">
        <f>ROUND(AVERAGE(J9:J29),2)</f>
        <v>2255</v>
      </c>
      <c r="K30" s="37">
        <f>ROUND(AVERAGE(I30:J30),2)</f>
        <v>2250</v>
      </c>
      <c r="L30" s="36">
        <f>ROUND(AVERAGE(L9:L29),2)</f>
        <v>2247.52</v>
      </c>
      <c r="M30" s="35">
        <f>ROUND(AVERAGE(M9:M29),4)</f>
        <v>1.2748999999999999</v>
      </c>
      <c r="N30" s="34">
        <f>ROUND(AVERAGE(N9:N29),4)</f>
        <v>1.0629</v>
      </c>
      <c r="O30" s="167">
        <f>ROUND(AVERAGE(O9:O29),2)</f>
        <v>153.61000000000001</v>
      </c>
      <c r="P30" s="33">
        <f>AVERAGE(P9:P29)</f>
        <v>1763.1759616994709</v>
      </c>
      <c r="Q30" s="33">
        <f>AVERAGE(Q9:Q29)</f>
        <v>1769.0249667737326</v>
      </c>
      <c r="R30" s="33">
        <f>AVERAGE(R9:R29)</f>
        <v>2114.8737910232612</v>
      </c>
      <c r="S30" s="32">
        <f>AVERAGE(S9:S29)</f>
        <v>1.2744857142857147</v>
      </c>
    </row>
    <row r="31" spans="2:19" x14ac:dyDescent="0.2">
      <c r="B31" s="31" t="s">
        <v>12</v>
      </c>
      <c r="C31" s="30">
        <f t="shared" ref="C31:S31" si="6">MAX(C9:C29)</f>
        <v>2241</v>
      </c>
      <c r="D31" s="29">
        <f t="shared" si="6"/>
        <v>2251</v>
      </c>
      <c r="E31" s="28">
        <f t="shared" si="6"/>
        <v>2246</v>
      </c>
      <c r="F31" s="30">
        <f t="shared" si="6"/>
        <v>2245</v>
      </c>
      <c r="G31" s="29">
        <f t="shared" si="6"/>
        <v>2255</v>
      </c>
      <c r="H31" s="28">
        <f t="shared" si="6"/>
        <v>2250</v>
      </c>
      <c r="I31" s="30">
        <f t="shared" si="6"/>
        <v>2245</v>
      </c>
      <c r="J31" s="29">
        <f t="shared" si="6"/>
        <v>2255</v>
      </c>
      <c r="K31" s="28">
        <f t="shared" si="6"/>
        <v>2250</v>
      </c>
      <c r="L31" s="27">
        <f t="shared" si="6"/>
        <v>2251</v>
      </c>
      <c r="M31" s="26">
        <f t="shared" si="6"/>
        <v>1.2987</v>
      </c>
      <c r="N31" s="25">
        <f t="shared" si="6"/>
        <v>1.0904</v>
      </c>
      <c r="O31" s="24">
        <f t="shared" si="6"/>
        <v>156</v>
      </c>
      <c r="P31" s="23">
        <f t="shared" si="6"/>
        <v>1797.3307759929671</v>
      </c>
      <c r="Q31" s="23">
        <f t="shared" si="6"/>
        <v>1802.1257891792534</v>
      </c>
      <c r="R31" s="23">
        <f t="shared" si="6"/>
        <v>2160.837817063797</v>
      </c>
      <c r="S31" s="22">
        <f t="shared" si="6"/>
        <v>1.2983</v>
      </c>
    </row>
    <row r="32" spans="2:19" ht="13.5" thickBot="1" x14ac:dyDescent="0.25">
      <c r="B32" s="21" t="s">
        <v>13</v>
      </c>
      <c r="C32" s="20">
        <f t="shared" ref="C32:S32" si="7">MIN(C9:C29)</f>
        <v>2234</v>
      </c>
      <c r="D32" s="19">
        <f t="shared" si="7"/>
        <v>2244</v>
      </c>
      <c r="E32" s="18">
        <f t="shared" si="7"/>
        <v>2239</v>
      </c>
      <c r="F32" s="20">
        <f t="shared" si="7"/>
        <v>2245</v>
      </c>
      <c r="G32" s="19">
        <f t="shared" si="7"/>
        <v>2255</v>
      </c>
      <c r="H32" s="18">
        <f t="shared" si="7"/>
        <v>2250</v>
      </c>
      <c r="I32" s="20">
        <f t="shared" si="7"/>
        <v>2245</v>
      </c>
      <c r="J32" s="19">
        <f t="shared" si="7"/>
        <v>2255</v>
      </c>
      <c r="K32" s="18">
        <f t="shared" si="7"/>
        <v>2250</v>
      </c>
      <c r="L32" s="17">
        <f t="shared" si="7"/>
        <v>2244</v>
      </c>
      <c r="M32" s="16">
        <f t="shared" si="7"/>
        <v>1.2513000000000001</v>
      </c>
      <c r="N32" s="15">
        <f t="shared" si="7"/>
        <v>1.0407999999999999</v>
      </c>
      <c r="O32" s="14">
        <f t="shared" si="7"/>
        <v>150.16</v>
      </c>
      <c r="P32" s="13">
        <f t="shared" si="7"/>
        <v>1728.6517286517287</v>
      </c>
      <c r="Q32" s="13">
        <f t="shared" si="7"/>
        <v>1736.3517363517365</v>
      </c>
      <c r="R32" s="13">
        <f t="shared" si="7"/>
        <v>2057.9603815113719</v>
      </c>
      <c r="S32" s="12">
        <f t="shared" si="7"/>
        <v>1.2509999999999999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Q10" sqref="Q1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45597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45597</v>
      </c>
      <c r="C9" s="44">
        <v>2440</v>
      </c>
      <c r="D9" s="43">
        <v>2450</v>
      </c>
      <c r="E9" s="42">
        <f t="shared" ref="E9:E29" si="0">AVERAGE(C9:D9)</f>
        <v>2445</v>
      </c>
      <c r="F9" s="44">
        <v>2440</v>
      </c>
      <c r="G9" s="43">
        <v>2450</v>
      </c>
      <c r="H9" s="42">
        <f t="shared" ref="H9:H29" si="1">AVERAGE(F9:G9)</f>
        <v>2445</v>
      </c>
      <c r="I9" s="44">
        <v>2440</v>
      </c>
      <c r="J9" s="43">
        <v>2450</v>
      </c>
      <c r="K9" s="42">
        <f t="shared" ref="K9:K29" si="2">AVERAGE(I9:J9)</f>
        <v>2445</v>
      </c>
      <c r="L9" s="50">
        <v>2450</v>
      </c>
      <c r="M9" s="49">
        <v>1.2954000000000001</v>
      </c>
      <c r="N9" s="51">
        <v>1.0887</v>
      </c>
      <c r="O9" s="48">
        <v>152.04</v>
      </c>
      <c r="P9" s="41">
        <f>L9/M9</f>
        <v>1891.3077041840356</v>
      </c>
      <c r="Q9" s="41">
        <f>G9/M9</f>
        <v>1891.3077041840356</v>
      </c>
      <c r="R9" s="47">
        <f t="shared" ref="R9:R29" si="3">L9/N9</f>
        <v>2250.3903738403601</v>
      </c>
      <c r="S9" s="46">
        <v>1.2948999999999999</v>
      </c>
    </row>
    <row r="10" spans="1:19" x14ac:dyDescent="0.2">
      <c r="B10" s="45">
        <v>45600</v>
      </c>
      <c r="C10" s="44">
        <v>2440</v>
      </c>
      <c r="D10" s="43">
        <v>2450</v>
      </c>
      <c r="E10" s="42">
        <f t="shared" si="0"/>
        <v>2445</v>
      </c>
      <c r="F10" s="44">
        <v>2440</v>
      </c>
      <c r="G10" s="43">
        <v>2450</v>
      </c>
      <c r="H10" s="42">
        <f t="shared" si="1"/>
        <v>2445</v>
      </c>
      <c r="I10" s="44">
        <v>2440</v>
      </c>
      <c r="J10" s="43">
        <v>2450</v>
      </c>
      <c r="K10" s="42">
        <f t="shared" si="2"/>
        <v>2445</v>
      </c>
      <c r="L10" s="50">
        <v>2450</v>
      </c>
      <c r="M10" s="49">
        <v>1.2968999999999999</v>
      </c>
      <c r="N10" s="49">
        <v>1.0904</v>
      </c>
      <c r="O10" s="48">
        <v>151.83000000000001</v>
      </c>
      <c r="P10" s="41">
        <f t="shared" ref="P10:P29" si="4">L10/M10</f>
        <v>1889.1202097308969</v>
      </c>
      <c r="Q10" s="41">
        <f t="shared" ref="Q10:Q29" si="5">G10/M10</f>
        <v>1889.1202097308969</v>
      </c>
      <c r="R10" s="47">
        <f t="shared" si="3"/>
        <v>2246.881878209831</v>
      </c>
      <c r="S10" s="46">
        <v>1.2964</v>
      </c>
    </row>
    <row r="11" spans="1:19" x14ac:dyDescent="0.2">
      <c r="B11" s="45">
        <v>45601</v>
      </c>
      <c r="C11" s="44">
        <v>2440</v>
      </c>
      <c r="D11" s="43">
        <v>2450</v>
      </c>
      <c r="E11" s="42">
        <f t="shared" si="0"/>
        <v>2445</v>
      </c>
      <c r="F11" s="44">
        <v>2440</v>
      </c>
      <c r="G11" s="43">
        <v>2450</v>
      </c>
      <c r="H11" s="42">
        <f t="shared" si="1"/>
        <v>2445</v>
      </c>
      <c r="I11" s="44">
        <v>2440</v>
      </c>
      <c r="J11" s="43">
        <v>2450</v>
      </c>
      <c r="K11" s="42">
        <f t="shared" si="2"/>
        <v>2445</v>
      </c>
      <c r="L11" s="50">
        <v>2450</v>
      </c>
      <c r="M11" s="49">
        <v>1.2987</v>
      </c>
      <c r="N11" s="49">
        <v>1.0896999999999999</v>
      </c>
      <c r="O11" s="48">
        <v>152.30000000000001</v>
      </c>
      <c r="P11" s="41">
        <f t="shared" si="4"/>
        <v>1886.5018865018865</v>
      </c>
      <c r="Q11" s="41">
        <f t="shared" si="5"/>
        <v>1886.5018865018865</v>
      </c>
      <c r="R11" s="47">
        <f t="shared" si="3"/>
        <v>2248.3252271267324</v>
      </c>
      <c r="S11" s="46">
        <v>1.2983</v>
      </c>
    </row>
    <row r="12" spans="1:19" x14ac:dyDescent="0.2">
      <c r="B12" s="45">
        <v>45602</v>
      </c>
      <c r="C12" s="44">
        <v>2440</v>
      </c>
      <c r="D12" s="43">
        <v>2450</v>
      </c>
      <c r="E12" s="42">
        <f t="shared" si="0"/>
        <v>2445</v>
      </c>
      <c r="F12" s="44">
        <v>2440</v>
      </c>
      <c r="G12" s="43">
        <v>2450</v>
      </c>
      <c r="H12" s="42">
        <f t="shared" si="1"/>
        <v>2445</v>
      </c>
      <c r="I12" s="44">
        <v>2440</v>
      </c>
      <c r="J12" s="43">
        <v>2450</v>
      </c>
      <c r="K12" s="42">
        <f t="shared" si="2"/>
        <v>2445</v>
      </c>
      <c r="L12" s="50">
        <v>2450</v>
      </c>
      <c r="M12" s="49">
        <v>1.2854000000000001</v>
      </c>
      <c r="N12" s="49">
        <v>1.0689</v>
      </c>
      <c r="O12" s="48">
        <v>154.41</v>
      </c>
      <c r="P12" s="41">
        <f t="shared" si="4"/>
        <v>1906.0214719153569</v>
      </c>
      <c r="Q12" s="41">
        <f t="shared" si="5"/>
        <v>1906.0214719153569</v>
      </c>
      <c r="R12" s="47">
        <f t="shared" si="3"/>
        <v>2292.0759659463001</v>
      </c>
      <c r="S12" s="46">
        <v>1.2849999999999999</v>
      </c>
    </row>
    <row r="13" spans="1:19" x14ac:dyDescent="0.2">
      <c r="B13" s="45">
        <v>45603</v>
      </c>
      <c r="C13" s="44">
        <v>2440</v>
      </c>
      <c r="D13" s="43">
        <v>2450</v>
      </c>
      <c r="E13" s="42">
        <f t="shared" si="0"/>
        <v>2445</v>
      </c>
      <c r="F13" s="44">
        <v>2440</v>
      </c>
      <c r="G13" s="43">
        <v>2450</v>
      </c>
      <c r="H13" s="42">
        <f t="shared" si="1"/>
        <v>2445</v>
      </c>
      <c r="I13" s="44">
        <v>2440</v>
      </c>
      <c r="J13" s="43">
        <v>2450</v>
      </c>
      <c r="K13" s="42">
        <f t="shared" si="2"/>
        <v>2445</v>
      </c>
      <c r="L13" s="50">
        <v>2450</v>
      </c>
      <c r="M13" s="49">
        <v>1.2957000000000001</v>
      </c>
      <c r="N13" s="49">
        <v>1.0775999999999999</v>
      </c>
      <c r="O13" s="48">
        <v>153.76</v>
      </c>
      <c r="P13" s="41">
        <f t="shared" si="4"/>
        <v>1890.8698001080495</v>
      </c>
      <c r="Q13" s="41">
        <f t="shared" si="5"/>
        <v>1890.8698001080495</v>
      </c>
      <c r="R13" s="47">
        <f t="shared" si="3"/>
        <v>2273.5708982925021</v>
      </c>
      <c r="S13" s="46">
        <v>1.2951999999999999</v>
      </c>
    </row>
    <row r="14" spans="1:19" x14ac:dyDescent="0.2">
      <c r="B14" s="45">
        <v>45604</v>
      </c>
      <c r="C14" s="44">
        <v>2440</v>
      </c>
      <c r="D14" s="43">
        <v>2450</v>
      </c>
      <c r="E14" s="42">
        <f t="shared" si="0"/>
        <v>2445</v>
      </c>
      <c r="F14" s="44">
        <v>2440</v>
      </c>
      <c r="G14" s="43">
        <v>2450</v>
      </c>
      <c r="H14" s="42">
        <f t="shared" si="1"/>
        <v>2445</v>
      </c>
      <c r="I14" s="44">
        <v>2440</v>
      </c>
      <c r="J14" s="43">
        <v>2450</v>
      </c>
      <c r="K14" s="42">
        <f t="shared" si="2"/>
        <v>2445</v>
      </c>
      <c r="L14" s="50">
        <v>2450</v>
      </c>
      <c r="M14" s="49">
        <v>1.2945</v>
      </c>
      <c r="N14" s="49">
        <v>1.0772999999999999</v>
      </c>
      <c r="O14" s="48">
        <v>152.38</v>
      </c>
      <c r="P14" s="41">
        <f t="shared" si="4"/>
        <v>1892.6226342217074</v>
      </c>
      <c r="Q14" s="41">
        <f t="shared" si="5"/>
        <v>1892.6226342217074</v>
      </c>
      <c r="R14" s="47">
        <f t="shared" si="3"/>
        <v>2274.2040285899939</v>
      </c>
      <c r="S14" s="46">
        <v>1.294</v>
      </c>
    </row>
    <row r="15" spans="1:19" x14ac:dyDescent="0.2">
      <c r="B15" s="45">
        <v>45607</v>
      </c>
      <c r="C15" s="44">
        <v>2440</v>
      </c>
      <c r="D15" s="43">
        <v>2450</v>
      </c>
      <c r="E15" s="42">
        <f t="shared" si="0"/>
        <v>2445</v>
      </c>
      <c r="F15" s="44">
        <v>2440</v>
      </c>
      <c r="G15" s="43">
        <v>2450</v>
      </c>
      <c r="H15" s="42">
        <f t="shared" si="1"/>
        <v>2445</v>
      </c>
      <c r="I15" s="44">
        <v>2440</v>
      </c>
      <c r="J15" s="43">
        <v>2450</v>
      </c>
      <c r="K15" s="42">
        <f t="shared" si="2"/>
        <v>2445</v>
      </c>
      <c r="L15" s="50">
        <v>2450</v>
      </c>
      <c r="M15" s="49">
        <v>1.2882</v>
      </c>
      <c r="N15" s="49">
        <v>1.0652999999999999</v>
      </c>
      <c r="O15" s="48">
        <v>153.80000000000001</v>
      </c>
      <c r="P15" s="41">
        <f t="shared" si="4"/>
        <v>1901.8785902810123</v>
      </c>
      <c r="Q15" s="41">
        <f t="shared" si="5"/>
        <v>1901.8785902810123</v>
      </c>
      <c r="R15" s="47">
        <f t="shared" si="3"/>
        <v>2299.8216464845586</v>
      </c>
      <c r="S15" s="46">
        <v>1.2878000000000001</v>
      </c>
    </row>
    <row r="16" spans="1:19" x14ac:dyDescent="0.2">
      <c r="B16" s="45">
        <v>45608</v>
      </c>
      <c r="C16" s="44">
        <v>2440</v>
      </c>
      <c r="D16" s="43">
        <v>2450</v>
      </c>
      <c r="E16" s="42">
        <f t="shared" si="0"/>
        <v>2445</v>
      </c>
      <c r="F16" s="44">
        <v>2440</v>
      </c>
      <c r="G16" s="43">
        <v>2450</v>
      </c>
      <c r="H16" s="42">
        <f t="shared" si="1"/>
        <v>2445</v>
      </c>
      <c r="I16" s="44">
        <v>2440</v>
      </c>
      <c r="J16" s="43">
        <v>2450</v>
      </c>
      <c r="K16" s="42">
        <f t="shared" si="2"/>
        <v>2445</v>
      </c>
      <c r="L16" s="50">
        <v>2450</v>
      </c>
      <c r="M16" s="49">
        <v>1.2822</v>
      </c>
      <c r="N16" s="49">
        <v>1.0620000000000001</v>
      </c>
      <c r="O16" s="48">
        <v>154.08000000000001</v>
      </c>
      <c r="P16" s="41">
        <f t="shared" si="4"/>
        <v>1910.7783497114335</v>
      </c>
      <c r="Q16" s="41">
        <f t="shared" si="5"/>
        <v>1910.7783497114335</v>
      </c>
      <c r="R16" s="47">
        <f t="shared" si="3"/>
        <v>2306.9679849340864</v>
      </c>
      <c r="S16" s="46">
        <v>1.2818000000000001</v>
      </c>
    </row>
    <row r="17" spans="2:19" x14ac:dyDescent="0.2">
      <c r="B17" s="45">
        <v>45609</v>
      </c>
      <c r="C17" s="44">
        <v>2440</v>
      </c>
      <c r="D17" s="43">
        <v>2450</v>
      </c>
      <c r="E17" s="42">
        <f t="shared" si="0"/>
        <v>2445</v>
      </c>
      <c r="F17" s="44">
        <v>2440</v>
      </c>
      <c r="G17" s="43">
        <v>2450</v>
      </c>
      <c r="H17" s="42">
        <f t="shared" si="1"/>
        <v>2445</v>
      </c>
      <c r="I17" s="44">
        <v>2440</v>
      </c>
      <c r="J17" s="43">
        <v>2450</v>
      </c>
      <c r="K17" s="42">
        <f t="shared" si="2"/>
        <v>2445</v>
      </c>
      <c r="L17" s="50">
        <v>2450</v>
      </c>
      <c r="M17" s="49">
        <v>1.2746</v>
      </c>
      <c r="N17" s="49">
        <v>1.0631999999999999</v>
      </c>
      <c r="O17" s="48">
        <v>154.93</v>
      </c>
      <c r="P17" s="41">
        <f t="shared" si="4"/>
        <v>1922.1716616977876</v>
      </c>
      <c r="Q17" s="41">
        <f t="shared" si="5"/>
        <v>1922.1716616977876</v>
      </c>
      <c r="R17" s="47">
        <f t="shared" si="3"/>
        <v>2304.3641835966896</v>
      </c>
      <c r="S17" s="46">
        <v>1.2742</v>
      </c>
    </row>
    <row r="18" spans="2:19" x14ac:dyDescent="0.2">
      <c r="B18" s="45">
        <v>45610</v>
      </c>
      <c r="C18" s="44">
        <v>2440</v>
      </c>
      <c r="D18" s="43">
        <v>2450</v>
      </c>
      <c r="E18" s="42">
        <f t="shared" si="0"/>
        <v>2445</v>
      </c>
      <c r="F18" s="44">
        <v>2440</v>
      </c>
      <c r="G18" s="43">
        <v>2450</v>
      </c>
      <c r="H18" s="42">
        <f t="shared" si="1"/>
        <v>2445</v>
      </c>
      <c r="I18" s="44">
        <v>2440</v>
      </c>
      <c r="J18" s="43">
        <v>2450</v>
      </c>
      <c r="K18" s="42">
        <f t="shared" si="2"/>
        <v>2445</v>
      </c>
      <c r="L18" s="50">
        <v>2450</v>
      </c>
      <c r="M18" s="49">
        <v>1.2665999999999999</v>
      </c>
      <c r="N18" s="49">
        <v>1.0537000000000001</v>
      </c>
      <c r="O18" s="48">
        <v>156</v>
      </c>
      <c r="P18" s="41">
        <f t="shared" si="4"/>
        <v>1934.3123322280121</v>
      </c>
      <c r="Q18" s="41">
        <f t="shared" si="5"/>
        <v>1934.3123322280121</v>
      </c>
      <c r="R18" s="47">
        <f t="shared" si="3"/>
        <v>2325.1399829173388</v>
      </c>
      <c r="S18" s="46">
        <v>1.2661</v>
      </c>
    </row>
    <row r="19" spans="2:19" x14ac:dyDescent="0.2">
      <c r="B19" s="45">
        <v>45611</v>
      </c>
      <c r="C19" s="44">
        <v>2440</v>
      </c>
      <c r="D19" s="43">
        <v>2450</v>
      </c>
      <c r="E19" s="42">
        <f t="shared" si="0"/>
        <v>2445</v>
      </c>
      <c r="F19" s="44">
        <v>2440</v>
      </c>
      <c r="G19" s="43">
        <v>2450</v>
      </c>
      <c r="H19" s="42">
        <f t="shared" si="1"/>
        <v>2445</v>
      </c>
      <c r="I19" s="44">
        <v>2440</v>
      </c>
      <c r="J19" s="43">
        <v>2450</v>
      </c>
      <c r="K19" s="42">
        <f t="shared" si="2"/>
        <v>2445</v>
      </c>
      <c r="L19" s="50">
        <v>2450</v>
      </c>
      <c r="M19" s="49">
        <v>1.2678</v>
      </c>
      <c r="N19" s="49">
        <v>1.0577000000000001</v>
      </c>
      <c r="O19" s="48">
        <v>155.4</v>
      </c>
      <c r="P19" s="41">
        <f t="shared" si="4"/>
        <v>1932.4814639533049</v>
      </c>
      <c r="Q19" s="41">
        <f t="shared" si="5"/>
        <v>1932.4814639533049</v>
      </c>
      <c r="R19" s="47">
        <f t="shared" si="3"/>
        <v>2316.3467902051621</v>
      </c>
      <c r="S19" s="46">
        <v>1.2674000000000001</v>
      </c>
    </row>
    <row r="20" spans="2:19" x14ac:dyDescent="0.2">
      <c r="B20" s="45">
        <v>45614</v>
      </c>
      <c r="C20" s="44">
        <v>2440</v>
      </c>
      <c r="D20" s="43">
        <v>2450</v>
      </c>
      <c r="E20" s="42">
        <f t="shared" si="0"/>
        <v>2445</v>
      </c>
      <c r="F20" s="44">
        <v>2440</v>
      </c>
      <c r="G20" s="43">
        <v>2450</v>
      </c>
      <c r="H20" s="42">
        <f t="shared" si="1"/>
        <v>2445</v>
      </c>
      <c r="I20" s="44">
        <v>2440</v>
      </c>
      <c r="J20" s="43">
        <v>2450</v>
      </c>
      <c r="K20" s="42">
        <f t="shared" si="2"/>
        <v>2445</v>
      </c>
      <c r="L20" s="50">
        <v>2450</v>
      </c>
      <c r="M20" s="49">
        <v>1.2625999999999999</v>
      </c>
      <c r="N20" s="49">
        <v>1.0548</v>
      </c>
      <c r="O20" s="48">
        <v>155.27000000000001</v>
      </c>
      <c r="P20" s="41">
        <f t="shared" si="4"/>
        <v>1940.4403611595121</v>
      </c>
      <c r="Q20" s="41">
        <f t="shared" si="5"/>
        <v>1940.4403611595121</v>
      </c>
      <c r="R20" s="47">
        <f t="shared" si="3"/>
        <v>2322.715206674251</v>
      </c>
      <c r="S20" s="46">
        <v>1.2622</v>
      </c>
    </row>
    <row r="21" spans="2:19" x14ac:dyDescent="0.2">
      <c r="B21" s="45">
        <v>45615</v>
      </c>
      <c r="C21" s="44">
        <v>2440</v>
      </c>
      <c r="D21" s="43">
        <v>2450</v>
      </c>
      <c r="E21" s="42">
        <f t="shared" si="0"/>
        <v>2445</v>
      </c>
      <c r="F21" s="44">
        <v>2440</v>
      </c>
      <c r="G21" s="43">
        <v>2450</v>
      </c>
      <c r="H21" s="42">
        <f t="shared" si="1"/>
        <v>2445</v>
      </c>
      <c r="I21" s="44">
        <v>2440</v>
      </c>
      <c r="J21" s="43">
        <v>2450</v>
      </c>
      <c r="K21" s="42">
        <f t="shared" si="2"/>
        <v>2445</v>
      </c>
      <c r="L21" s="50">
        <v>2450</v>
      </c>
      <c r="M21" s="49">
        <v>1.2644</v>
      </c>
      <c r="N21" s="49">
        <v>1.0572999999999999</v>
      </c>
      <c r="O21" s="48">
        <v>153.99</v>
      </c>
      <c r="P21" s="41">
        <f t="shared" si="4"/>
        <v>1937.6779500158177</v>
      </c>
      <c r="Q21" s="41">
        <f t="shared" si="5"/>
        <v>1937.6779500158177</v>
      </c>
      <c r="R21" s="47">
        <f t="shared" si="3"/>
        <v>2317.2231154828337</v>
      </c>
      <c r="S21" s="46">
        <v>1.264</v>
      </c>
    </row>
    <row r="22" spans="2:19" x14ac:dyDescent="0.2">
      <c r="B22" s="45">
        <v>45616</v>
      </c>
      <c r="C22" s="44">
        <v>2440</v>
      </c>
      <c r="D22" s="43">
        <v>2450</v>
      </c>
      <c r="E22" s="42">
        <f t="shared" si="0"/>
        <v>2445</v>
      </c>
      <c r="F22" s="44">
        <v>2440</v>
      </c>
      <c r="G22" s="43">
        <v>2450</v>
      </c>
      <c r="H22" s="42">
        <f t="shared" si="1"/>
        <v>2445</v>
      </c>
      <c r="I22" s="44">
        <v>2440</v>
      </c>
      <c r="J22" s="43">
        <v>2450</v>
      </c>
      <c r="K22" s="42">
        <f t="shared" si="2"/>
        <v>2445</v>
      </c>
      <c r="L22" s="50">
        <v>2450</v>
      </c>
      <c r="M22" s="49">
        <v>1.2667999999999999</v>
      </c>
      <c r="N22" s="49">
        <v>1.0559000000000001</v>
      </c>
      <c r="O22" s="48">
        <v>155.69</v>
      </c>
      <c r="P22" s="41">
        <f t="shared" si="4"/>
        <v>1934.0069466371963</v>
      </c>
      <c r="Q22" s="41">
        <f t="shared" si="5"/>
        <v>1934.0069466371963</v>
      </c>
      <c r="R22" s="47">
        <f t="shared" si="3"/>
        <v>2320.2954825267543</v>
      </c>
      <c r="S22" s="46">
        <v>1.2664</v>
      </c>
    </row>
    <row r="23" spans="2:19" x14ac:dyDescent="0.2">
      <c r="B23" s="45">
        <v>45617</v>
      </c>
      <c r="C23" s="44">
        <v>2440</v>
      </c>
      <c r="D23" s="43">
        <v>2450</v>
      </c>
      <c r="E23" s="42">
        <f t="shared" si="0"/>
        <v>2445</v>
      </c>
      <c r="F23" s="44">
        <v>2440</v>
      </c>
      <c r="G23" s="43">
        <v>2450</v>
      </c>
      <c r="H23" s="42">
        <f t="shared" si="1"/>
        <v>2445</v>
      </c>
      <c r="I23" s="44">
        <v>2440</v>
      </c>
      <c r="J23" s="43">
        <v>2450</v>
      </c>
      <c r="K23" s="42">
        <f t="shared" si="2"/>
        <v>2445</v>
      </c>
      <c r="L23" s="50">
        <v>2450</v>
      </c>
      <c r="M23" s="49">
        <v>1.264</v>
      </c>
      <c r="N23" s="49">
        <v>1.0528</v>
      </c>
      <c r="O23" s="48">
        <v>154.44999999999999</v>
      </c>
      <c r="P23" s="41">
        <f t="shared" si="4"/>
        <v>1938.2911392405063</v>
      </c>
      <c r="Q23" s="41">
        <f t="shared" si="5"/>
        <v>1938.2911392405063</v>
      </c>
      <c r="R23" s="47">
        <f t="shared" si="3"/>
        <v>2327.127659574468</v>
      </c>
      <c r="S23" s="46">
        <v>1.2636000000000001</v>
      </c>
    </row>
    <row r="24" spans="2:19" x14ac:dyDescent="0.2">
      <c r="B24" s="45">
        <v>45618</v>
      </c>
      <c r="C24" s="44">
        <v>2440</v>
      </c>
      <c r="D24" s="43">
        <v>2450</v>
      </c>
      <c r="E24" s="42">
        <f t="shared" si="0"/>
        <v>2445</v>
      </c>
      <c r="F24" s="44">
        <v>2440</v>
      </c>
      <c r="G24" s="43">
        <v>2450</v>
      </c>
      <c r="H24" s="42">
        <f t="shared" si="1"/>
        <v>2445</v>
      </c>
      <c r="I24" s="44">
        <v>2440</v>
      </c>
      <c r="J24" s="43">
        <v>2450</v>
      </c>
      <c r="K24" s="42">
        <f t="shared" si="2"/>
        <v>2445</v>
      </c>
      <c r="L24" s="50">
        <v>2450</v>
      </c>
      <c r="M24" s="49">
        <v>1.2513000000000001</v>
      </c>
      <c r="N24" s="49">
        <v>1.0407999999999999</v>
      </c>
      <c r="O24" s="48">
        <v>154.51</v>
      </c>
      <c r="P24" s="41">
        <f t="shared" si="4"/>
        <v>1957.9637177335569</v>
      </c>
      <c r="Q24" s="41">
        <f t="shared" si="5"/>
        <v>1957.9637177335569</v>
      </c>
      <c r="R24" s="47">
        <f t="shared" si="3"/>
        <v>2353.9584934665645</v>
      </c>
      <c r="S24" s="46">
        <v>1.2509999999999999</v>
      </c>
    </row>
    <row r="25" spans="2:19" x14ac:dyDescent="0.2">
      <c r="B25" s="45">
        <v>45621</v>
      </c>
      <c r="C25" s="44">
        <v>2440</v>
      </c>
      <c r="D25" s="43">
        <v>2450</v>
      </c>
      <c r="E25" s="42">
        <f t="shared" si="0"/>
        <v>2445</v>
      </c>
      <c r="F25" s="44">
        <v>2440</v>
      </c>
      <c r="G25" s="43">
        <v>2450</v>
      </c>
      <c r="H25" s="42">
        <f t="shared" si="1"/>
        <v>2445</v>
      </c>
      <c r="I25" s="44">
        <v>2440</v>
      </c>
      <c r="J25" s="43">
        <v>2450</v>
      </c>
      <c r="K25" s="42">
        <f t="shared" si="2"/>
        <v>2445</v>
      </c>
      <c r="L25" s="50">
        <v>2450</v>
      </c>
      <c r="M25" s="49">
        <v>1.2572000000000001</v>
      </c>
      <c r="N25" s="49">
        <v>1.0488</v>
      </c>
      <c r="O25" s="48">
        <v>154.19999999999999</v>
      </c>
      <c r="P25" s="41">
        <f t="shared" si="4"/>
        <v>1948.7750556792871</v>
      </c>
      <c r="Q25" s="41">
        <f t="shared" si="5"/>
        <v>1948.7750556792871</v>
      </c>
      <c r="R25" s="47">
        <f t="shared" si="3"/>
        <v>2336.0030511060259</v>
      </c>
      <c r="S25" s="46">
        <v>1.2568999999999999</v>
      </c>
    </row>
    <row r="26" spans="2:19" x14ac:dyDescent="0.2">
      <c r="B26" s="45">
        <v>45622</v>
      </c>
      <c r="C26" s="44">
        <v>2440</v>
      </c>
      <c r="D26" s="43">
        <v>2450</v>
      </c>
      <c r="E26" s="42">
        <f t="shared" si="0"/>
        <v>2445</v>
      </c>
      <c r="F26" s="44">
        <v>2440</v>
      </c>
      <c r="G26" s="43">
        <v>2450</v>
      </c>
      <c r="H26" s="42">
        <f t="shared" si="1"/>
        <v>2445</v>
      </c>
      <c r="I26" s="44">
        <v>2440</v>
      </c>
      <c r="J26" s="43">
        <v>2450</v>
      </c>
      <c r="K26" s="42">
        <f t="shared" si="2"/>
        <v>2445</v>
      </c>
      <c r="L26" s="50">
        <v>2450</v>
      </c>
      <c r="M26" s="49">
        <v>1.2606999999999999</v>
      </c>
      <c r="N26" s="49">
        <v>1.0524</v>
      </c>
      <c r="O26" s="48">
        <v>153.26</v>
      </c>
      <c r="P26" s="41">
        <f t="shared" si="4"/>
        <v>1943.3647973348141</v>
      </c>
      <c r="Q26" s="41">
        <f t="shared" si="5"/>
        <v>1943.3647973348141</v>
      </c>
      <c r="R26" s="47">
        <f t="shared" si="3"/>
        <v>2328.0121626757887</v>
      </c>
      <c r="S26" s="46">
        <v>1.2604</v>
      </c>
    </row>
    <row r="27" spans="2:19" x14ac:dyDescent="0.2">
      <c r="B27" s="45">
        <v>45623</v>
      </c>
      <c r="C27" s="44">
        <v>2440</v>
      </c>
      <c r="D27" s="43">
        <v>2450</v>
      </c>
      <c r="E27" s="42">
        <f t="shared" si="0"/>
        <v>2445</v>
      </c>
      <c r="F27" s="44">
        <v>2440</v>
      </c>
      <c r="G27" s="43">
        <v>2450</v>
      </c>
      <c r="H27" s="42">
        <f t="shared" si="1"/>
        <v>2445</v>
      </c>
      <c r="I27" s="44">
        <v>2440</v>
      </c>
      <c r="J27" s="43">
        <v>2450</v>
      </c>
      <c r="K27" s="42">
        <f t="shared" si="2"/>
        <v>2445</v>
      </c>
      <c r="L27" s="50">
        <v>2450</v>
      </c>
      <c r="M27" s="49">
        <v>1.2628999999999999</v>
      </c>
      <c r="N27" s="49">
        <v>1.0527</v>
      </c>
      <c r="O27" s="48">
        <v>151.51</v>
      </c>
      <c r="P27" s="41">
        <f t="shared" si="4"/>
        <v>1939.9794124633781</v>
      </c>
      <c r="Q27" s="41">
        <f t="shared" si="5"/>
        <v>1939.9794124633781</v>
      </c>
      <c r="R27" s="47">
        <f t="shared" si="3"/>
        <v>2327.3487223330485</v>
      </c>
      <c r="S27" s="46">
        <v>1.2625999999999999</v>
      </c>
    </row>
    <row r="28" spans="2:19" x14ac:dyDescent="0.2">
      <c r="B28" s="45">
        <v>45624</v>
      </c>
      <c r="C28" s="44">
        <v>2440</v>
      </c>
      <c r="D28" s="43">
        <v>2450</v>
      </c>
      <c r="E28" s="42">
        <f t="shared" si="0"/>
        <v>2445</v>
      </c>
      <c r="F28" s="44">
        <v>2440</v>
      </c>
      <c r="G28" s="43">
        <v>2450</v>
      </c>
      <c r="H28" s="42">
        <f t="shared" si="1"/>
        <v>2445</v>
      </c>
      <c r="I28" s="44">
        <v>2440</v>
      </c>
      <c r="J28" s="43">
        <v>2450</v>
      </c>
      <c r="K28" s="42">
        <f t="shared" si="2"/>
        <v>2445</v>
      </c>
      <c r="L28" s="50">
        <v>2450</v>
      </c>
      <c r="M28" s="49">
        <v>1.2666999999999999</v>
      </c>
      <c r="N28" s="49">
        <v>1.0545</v>
      </c>
      <c r="O28" s="48">
        <v>151.77000000000001</v>
      </c>
      <c r="P28" s="41">
        <f t="shared" si="4"/>
        <v>1934.159627378227</v>
      </c>
      <c r="Q28" s="41">
        <f t="shared" si="5"/>
        <v>1934.159627378227</v>
      </c>
      <c r="R28" s="47">
        <f t="shared" si="3"/>
        <v>2323.3760075865339</v>
      </c>
      <c r="S28" s="46">
        <v>1.2664</v>
      </c>
    </row>
    <row r="29" spans="2:19" x14ac:dyDescent="0.2">
      <c r="B29" s="45">
        <v>45625</v>
      </c>
      <c r="C29" s="44">
        <v>2440</v>
      </c>
      <c r="D29" s="43">
        <v>2450</v>
      </c>
      <c r="E29" s="42">
        <f t="shared" si="0"/>
        <v>2445</v>
      </c>
      <c r="F29" s="44">
        <v>2440</v>
      </c>
      <c r="G29" s="43">
        <v>2450</v>
      </c>
      <c r="H29" s="42">
        <f t="shared" si="1"/>
        <v>2445</v>
      </c>
      <c r="I29" s="44">
        <v>2440</v>
      </c>
      <c r="J29" s="43">
        <v>2450</v>
      </c>
      <c r="K29" s="42">
        <f t="shared" si="2"/>
        <v>2445</v>
      </c>
      <c r="L29" s="50">
        <v>2450</v>
      </c>
      <c r="M29" s="49">
        <v>1.2699</v>
      </c>
      <c r="N29" s="49">
        <v>1.0566</v>
      </c>
      <c r="O29" s="48">
        <v>150.16</v>
      </c>
      <c r="P29" s="41">
        <f t="shared" si="4"/>
        <v>1929.2857705331128</v>
      </c>
      <c r="Q29" s="41">
        <f t="shared" si="5"/>
        <v>1929.2857705331128</v>
      </c>
      <c r="R29" s="47">
        <f t="shared" si="3"/>
        <v>2318.7582812795758</v>
      </c>
      <c r="S29" s="46">
        <v>1.2696000000000001</v>
      </c>
    </row>
    <row r="30" spans="2:19" x14ac:dyDescent="0.2">
      <c r="B30" s="40" t="s">
        <v>11</v>
      </c>
      <c r="C30" s="39">
        <f>ROUND(AVERAGE(C9:C29),2)</f>
        <v>2440</v>
      </c>
      <c r="D30" s="38">
        <f>ROUND(AVERAGE(D9:D29),2)</f>
        <v>2450</v>
      </c>
      <c r="E30" s="37">
        <f>ROUND(AVERAGE(C30:D30),2)</f>
        <v>2445</v>
      </c>
      <c r="F30" s="39">
        <f>ROUND(AVERAGE(F9:F29),2)</f>
        <v>2440</v>
      </c>
      <c r="G30" s="38">
        <f>ROUND(AVERAGE(G9:G29),2)</f>
        <v>2450</v>
      </c>
      <c r="H30" s="37">
        <f>ROUND(AVERAGE(F30:G30),2)</f>
        <v>2445</v>
      </c>
      <c r="I30" s="39">
        <f>ROUND(AVERAGE(I9:I29),2)</f>
        <v>2440</v>
      </c>
      <c r="J30" s="38">
        <f>ROUND(AVERAGE(J9:J29),2)</f>
        <v>2450</v>
      </c>
      <c r="K30" s="37">
        <f>ROUND(AVERAGE(I30:J30),2)</f>
        <v>2445</v>
      </c>
      <c r="L30" s="36">
        <f>ROUND(AVERAGE(L9:L29),2)</f>
        <v>2450</v>
      </c>
      <c r="M30" s="35">
        <f>ROUND(AVERAGE(M9:M29),4)</f>
        <v>1.2748999999999999</v>
      </c>
      <c r="N30" s="34">
        <f>ROUND(AVERAGE(N9:N29),4)</f>
        <v>1.0629</v>
      </c>
      <c r="O30" s="167">
        <f>ROUND(AVERAGE(O9:O29),2)</f>
        <v>153.61000000000001</v>
      </c>
      <c r="P30" s="33">
        <f>AVERAGE(P9:P29)</f>
        <v>1922.000518224233</v>
      </c>
      <c r="Q30" s="33">
        <f>AVERAGE(Q9:Q29)</f>
        <v>1922.000518224233</v>
      </c>
      <c r="R30" s="33">
        <f>AVERAGE(R9:R29)</f>
        <v>2305.3765306118762</v>
      </c>
      <c r="S30" s="32">
        <f>AVERAGE(S9:S29)</f>
        <v>1.2744857142857147</v>
      </c>
    </row>
    <row r="31" spans="2:19" x14ac:dyDescent="0.2">
      <c r="B31" s="31" t="s">
        <v>12</v>
      </c>
      <c r="C31" s="30">
        <f t="shared" ref="C31:S31" si="6">MAX(C9:C29)</f>
        <v>2440</v>
      </c>
      <c r="D31" s="29">
        <f t="shared" si="6"/>
        <v>2450</v>
      </c>
      <c r="E31" s="28">
        <f t="shared" si="6"/>
        <v>2445</v>
      </c>
      <c r="F31" s="30">
        <f t="shared" si="6"/>
        <v>2440</v>
      </c>
      <c r="G31" s="29">
        <f t="shared" si="6"/>
        <v>2450</v>
      </c>
      <c r="H31" s="28">
        <f t="shared" si="6"/>
        <v>2445</v>
      </c>
      <c r="I31" s="30">
        <f t="shared" si="6"/>
        <v>2440</v>
      </c>
      <c r="J31" s="29">
        <f t="shared" si="6"/>
        <v>2450</v>
      </c>
      <c r="K31" s="28">
        <f t="shared" si="6"/>
        <v>2445</v>
      </c>
      <c r="L31" s="27">
        <f t="shared" si="6"/>
        <v>2450</v>
      </c>
      <c r="M31" s="26">
        <f t="shared" si="6"/>
        <v>1.2987</v>
      </c>
      <c r="N31" s="25">
        <f t="shared" si="6"/>
        <v>1.0904</v>
      </c>
      <c r="O31" s="24">
        <f t="shared" si="6"/>
        <v>156</v>
      </c>
      <c r="P31" s="23">
        <f t="shared" si="6"/>
        <v>1957.9637177335569</v>
      </c>
      <c r="Q31" s="23">
        <f t="shared" si="6"/>
        <v>1957.9637177335569</v>
      </c>
      <c r="R31" s="23">
        <f t="shared" si="6"/>
        <v>2353.9584934665645</v>
      </c>
      <c r="S31" s="22">
        <f t="shared" si="6"/>
        <v>1.2983</v>
      </c>
    </row>
    <row r="32" spans="2:19" ht="13.5" thickBot="1" x14ac:dyDescent="0.25">
      <c r="B32" s="21" t="s">
        <v>13</v>
      </c>
      <c r="C32" s="20">
        <f t="shared" ref="C32:S32" si="7">MIN(C9:C29)</f>
        <v>2440</v>
      </c>
      <c r="D32" s="19">
        <f t="shared" si="7"/>
        <v>2450</v>
      </c>
      <c r="E32" s="18">
        <f t="shared" si="7"/>
        <v>2445</v>
      </c>
      <c r="F32" s="20">
        <f t="shared" si="7"/>
        <v>2440</v>
      </c>
      <c r="G32" s="19">
        <f t="shared" si="7"/>
        <v>2450</v>
      </c>
      <c r="H32" s="18">
        <f t="shared" si="7"/>
        <v>2445</v>
      </c>
      <c r="I32" s="20">
        <f t="shared" si="7"/>
        <v>2440</v>
      </c>
      <c r="J32" s="19">
        <f t="shared" si="7"/>
        <v>2450</v>
      </c>
      <c r="K32" s="18">
        <f t="shared" si="7"/>
        <v>2445</v>
      </c>
      <c r="L32" s="17">
        <f t="shared" si="7"/>
        <v>2450</v>
      </c>
      <c r="M32" s="16">
        <f t="shared" si="7"/>
        <v>1.2513000000000001</v>
      </c>
      <c r="N32" s="15">
        <f t="shared" si="7"/>
        <v>1.0407999999999999</v>
      </c>
      <c r="O32" s="14">
        <f t="shared" si="7"/>
        <v>150.16</v>
      </c>
      <c r="P32" s="13">
        <f t="shared" si="7"/>
        <v>1886.5018865018865</v>
      </c>
      <c r="Q32" s="13">
        <f t="shared" si="7"/>
        <v>1886.5018865018865</v>
      </c>
      <c r="R32" s="13">
        <f t="shared" si="7"/>
        <v>2246.881878209831</v>
      </c>
      <c r="S32" s="12">
        <f t="shared" si="7"/>
        <v>1.2509999999999999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V9" sqref="V9:W2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45597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45597</v>
      </c>
      <c r="C9" s="44">
        <v>2613</v>
      </c>
      <c r="D9" s="43">
        <v>2613.5</v>
      </c>
      <c r="E9" s="42">
        <f t="shared" ref="E9:E29" si="0">AVERAGE(C9:D9)</f>
        <v>2613.25</v>
      </c>
      <c r="F9" s="44">
        <v>2642</v>
      </c>
      <c r="G9" s="43">
        <v>2642.5</v>
      </c>
      <c r="H9" s="42">
        <f t="shared" ref="H9:H29" si="1">AVERAGE(F9:G9)</f>
        <v>2642.25</v>
      </c>
      <c r="I9" s="44">
        <v>2695</v>
      </c>
      <c r="J9" s="43">
        <v>2700</v>
      </c>
      <c r="K9" s="42">
        <f t="shared" ref="K9:K29" si="2">AVERAGE(I9:J9)</f>
        <v>2697.5</v>
      </c>
      <c r="L9" s="44">
        <v>2720</v>
      </c>
      <c r="M9" s="43">
        <v>2725</v>
      </c>
      <c r="N9" s="42">
        <f t="shared" ref="N9:N29" si="3">AVERAGE(L9:M9)</f>
        <v>2722.5</v>
      </c>
      <c r="O9" s="44">
        <v>2730</v>
      </c>
      <c r="P9" s="43">
        <v>2735</v>
      </c>
      <c r="Q9" s="42">
        <f t="shared" ref="Q9:Q29" si="4">AVERAGE(O9:P9)</f>
        <v>2732.5</v>
      </c>
      <c r="R9" s="50">
        <v>2613.5</v>
      </c>
      <c r="S9" s="49">
        <v>1.2954000000000001</v>
      </c>
      <c r="T9" s="51">
        <v>1.0887</v>
      </c>
      <c r="U9" s="48">
        <v>152.04</v>
      </c>
      <c r="V9" s="41">
        <f>R9/S9</f>
        <v>2017.5235448510111</v>
      </c>
      <c r="W9" s="41">
        <f>G9/S9</f>
        <v>2039.9104523699241</v>
      </c>
      <c r="X9" s="47">
        <f t="shared" ref="X9:X29" si="5">R9/T9</f>
        <v>2400.5694865435839</v>
      </c>
      <c r="Y9" s="46">
        <v>1.2948999999999999</v>
      </c>
    </row>
    <row r="10" spans="1:25" x14ac:dyDescent="0.2">
      <c r="B10" s="45">
        <v>45600</v>
      </c>
      <c r="C10" s="44">
        <v>2579</v>
      </c>
      <c r="D10" s="43">
        <v>2581</v>
      </c>
      <c r="E10" s="42">
        <f t="shared" si="0"/>
        <v>2580</v>
      </c>
      <c r="F10" s="44">
        <v>2608.5</v>
      </c>
      <c r="G10" s="43">
        <v>2609</v>
      </c>
      <c r="H10" s="42">
        <f t="shared" si="1"/>
        <v>2608.75</v>
      </c>
      <c r="I10" s="44">
        <v>2665</v>
      </c>
      <c r="J10" s="43">
        <v>2670</v>
      </c>
      <c r="K10" s="42">
        <f t="shared" si="2"/>
        <v>2667.5</v>
      </c>
      <c r="L10" s="44">
        <v>2693</v>
      </c>
      <c r="M10" s="43">
        <v>2698</v>
      </c>
      <c r="N10" s="42">
        <f t="shared" si="3"/>
        <v>2695.5</v>
      </c>
      <c r="O10" s="44">
        <v>2708</v>
      </c>
      <c r="P10" s="43">
        <v>2713</v>
      </c>
      <c r="Q10" s="42">
        <f t="shared" si="4"/>
        <v>2710.5</v>
      </c>
      <c r="R10" s="50">
        <v>2581</v>
      </c>
      <c r="S10" s="49">
        <v>1.2968999999999999</v>
      </c>
      <c r="T10" s="49">
        <v>1.0904</v>
      </c>
      <c r="U10" s="48">
        <v>151.83000000000001</v>
      </c>
      <c r="V10" s="41">
        <f t="shared" ref="V10:V29" si="6">R10/S10</f>
        <v>1990.1303107409979</v>
      </c>
      <c r="W10" s="41">
        <f t="shared" ref="W10:W29" si="7">G10/S10</f>
        <v>2011.7202559950651</v>
      </c>
      <c r="X10" s="47">
        <f t="shared" si="5"/>
        <v>2367.0212765957444</v>
      </c>
      <c r="Y10" s="46">
        <v>1.2964</v>
      </c>
    </row>
    <row r="11" spans="1:25" x14ac:dyDescent="0.2">
      <c r="B11" s="45">
        <v>45601</v>
      </c>
      <c r="C11" s="44">
        <v>2605</v>
      </c>
      <c r="D11" s="43">
        <v>2605.5</v>
      </c>
      <c r="E11" s="42">
        <f t="shared" si="0"/>
        <v>2605.25</v>
      </c>
      <c r="F11" s="44">
        <v>2639</v>
      </c>
      <c r="G11" s="43">
        <v>2640</v>
      </c>
      <c r="H11" s="42">
        <f t="shared" si="1"/>
        <v>2639.5</v>
      </c>
      <c r="I11" s="44">
        <v>2695</v>
      </c>
      <c r="J11" s="43">
        <v>2700</v>
      </c>
      <c r="K11" s="42">
        <f t="shared" si="2"/>
        <v>2697.5</v>
      </c>
      <c r="L11" s="44">
        <v>2725</v>
      </c>
      <c r="M11" s="43">
        <v>2730</v>
      </c>
      <c r="N11" s="42">
        <f t="shared" si="3"/>
        <v>2727.5</v>
      </c>
      <c r="O11" s="44">
        <v>2740</v>
      </c>
      <c r="P11" s="43">
        <v>2745</v>
      </c>
      <c r="Q11" s="42">
        <f t="shared" si="4"/>
        <v>2742.5</v>
      </c>
      <c r="R11" s="50">
        <v>2605.5</v>
      </c>
      <c r="S11" s="49">
        <v>1.2987</v>
      </c>
      <c r="T11" s="49">
        <v>1.0896999999999999</v>
      </c>
      <c r="U11" s="48">
        <v>152.30000000000001</v>
      </c>
      <c r="V11" s="41">
        <f t="shared" si="6"/>
        <v>2006.2370062370062</v>
      </c>
      <c r="W11" s="41">
        <f t="shared" si="7"/>
        <v>2032.802032802033</v>
      </c>
      <c r="X11" s="47">
        <f t="shared" si="5"/>
        <v>2391.0250527668168</v>
      </c>
      <c r="Y11" s="46">
        <v>1.2983</v>
      </c>
    </row>
    <row r="12" spans="1:25" x14ac:dyDescent="0.2">
      <c r="B12" s="45">
        <v>45602</v>
      </c>
      <c r="C12" s="44">
        <v>2549</v>
      </c>
      <c r="D12" s="43">
        <v>2549.5</v>
      </c>
      <c r="E12" s="42">
        <f t="shared" si="0"/>
        <v>2549.25</v>
      </c>
      <c r="F12" s="44">
        <v>2587</v>
      </c>
      <c r="G12" s="43">
        <v>2589</v>
      </c>
      <c r="H12" s="42">
        <f t="shared" si="1"/>
        <v>2588</v>
      </c>
      <c r="I12" s="44">
        <v>2647</v>
      </c>
      <c r="J12" s="43">
        <v>2652</v>
      </c>
      <c r="K12" s="42">
        <f t="shared" si="2"/>
        <v>2649.5</v>
      </c>
      <c r="L12" s="44">
        <v>2672</v>
      </c>
      <c r="M12" s="43">
        <v>2677</v>
      </c>
      <c r="N12" s="42">
        <f t="shared" si="3"/>
        <v>2674.5</v>
      </c>
      <c r="O12" s="44">
        <v>2683</v>
      </c>
      <c r="P12" s="43">
        <v>2688</v>
      </c>
      <c r="Q12" s="42">
        <f t="shared" si="4"/>
        <v>2685.5</v>
      </c>
      <c r="R12" s="50">
        <v>2549.5</v>
      </c>
      <c r="S12" s="49">
        <v>1.2854000000000001</v>
      </c>
      <c r="T12" s="49">
        <v>1.0689</v>
      </c>
      <c r="U12" s="48">
        <v>154.41</v>
      </c>
      <c r="V12" s="41">
        <f t="shared" si="6"/>
        <v>1983.4292827135521</v>
      </c>
      <c r="W12" s="41">
        <f t="shared" si="7"/>
        <v>2014.1590166485139</v>
      </c>
      <c r="X12" s="47">
        <f t="shared" si="5"/>
        <v>2385.1623164000375</v>
      </c>
      <c r="Y12" s="46">
        <v>1.2849999999999999</v>
      </c>
    </row>
    <row r="13" spans="1:25" x14ac:dyDescent="0.2">
      <c r="B13" s="45">
        <v>45603</v>
      </c>
      <c r="C13" s="44">
        <v>2652</v>
      </c>
      <c r="D13" s="43">
        <v>2652.5</v>
      </c>
      <c r="E13" s="42">
        <f t="shared" si="0"/>
        <v>2652.25</v>
      </c>
      <c r="F13" s="44">
        <v>2681.5</v>
      </c>
      <c r="G13" s="43">
        <v>2682</v>
      </c>
      <c r="H13" s="42">
        <f t="shared" si="1"/>
        <v>2681.75</v>
      </c>
      <c r="I13" s="44">
        <v>2735</v>
      </c>
      <c r="J13" s="43">
        <v>2740</v>
      </c>
      <c r="K13" s="42">
        <f t="shared" si="2"/>
        <v>2737.5</v>
      </c>
      <c r="L13" s="44">
        <v>2767</v>
      </c>
      <c r="M13" s="43">
        <v>2772</v>
      </c>
      <c r="N13" s="42">
        <f t="shared" si="3"/>
        <v>2769.5</v>
      </c>
      <c r="O13" s="44">
        <v>2785</v>
      </c>
      <c r="P13" s="43">
        <v>2790</v>
      </c>
      <c r="Q13" s="42">
        <f t="shared" si="4"/>
        <v>2787.5</v>
      </c>
      <c r="R13" s="50">
        <v>2652.5</v>
      </c>
      <c r="S13" s="49">
        <v>1.2957000000000001</v>
      </c>
      <c r="T13" s="49">
        <v>1.0775999999999999</v>
      </c>
      <c r="U13" s="48">
        <v>153.76</v>
      </c>
      <c r="V13" s="41">
        <f t="shared" si="6"/>
        <v>2047.155977463919</v>
      </c>
      <c r="W13" s="41">
        <f t="shared" si="7"/>
        <v>2069.9235934244039</v>
      </c>
      <c r="X13" s="47">
        <f t="shared" si="5"/>
        <v>2461.4884929472905</v>
      </c>
      <c r="Y13" s="46">
        <v>1.2951999999999999</v>
      </c>
    </row>
    <row r="14" spans="1:25" x14ac:dyDescent="0.2">
      <c r="B14" s="45">
        <v>45604</v>
      </c>
      <c r="C14" s="44">
        <v>2599.5</v>
      </c>
      <c r="D14" s="43">
        <v>2600.5</v>
      </c>
      <c r="E14" s="42">
        <f t="shared" si="0"/>
        <v>2600</v>
      </c>
      <c r="F14" s="44">
        <v>2635</v>
      </c>
      <c r="G14" s="43">
        <v>2636</v>
      </c>
      <c r="H14" s="42">
        <f t="shared" si="1"/>
        <v>2635.5</v>
      </c>
      <c r="I14" s="44">
        <v>2680</v>
      </c>
      <c r="J14" s="43">
        <v>2685</v>
      </c>
      <c r="K14" s="42">
        <f t="shared" si="2"/>
        <v>2682.5</v>
      </c>
      <c r="L14" s="44">
        <v>2690</v>
      </c>
      <c r="M14" s="43">
        <v>2695</v>
      </c>
      <c r="N14" s="42">
        <f t="shared" si="3"/>
        <v>2692.5</v>
      </c>
      <c r="O14" s="44">
        <v>2693</v>
      </c>
      <c r="P14" s="43">
        <v>2698</v>
      </c>
      <c r="Q14" s="42">
        <f t="shared" si="4"/>
        <v>2695.5</v>
      </c>
      <c r="R14" s="50">
        <v>2600.5</v>
      </c>
      <c r="S14" s="49">
        <v>1.2945</v>
      </c>
      <c r="T14" s="49">
        <v>1.0772999999999999</v>
      </c>
      <c r="U14" s="48">
        <v>152.38</v>
      </c>
      <c r="V14" s="41">
        <f t="shared" si="6"/>
        <v>2008.8837388953264</v>
      </c>
      <c r="W14" s="41">
        <f t="shared" si="7"/>
        <v>2036.3074546156818</v>
      </c>
      <c r="X14" s="47">
        <f t="shared" si="5"/>
        <v>2413.9051332033791</v>
      </c>
      <c r="Y14" s="46">
        <v>1.294</v>
      </c>
    </row>
    <row r="15" spans="1:25" x14ac:dyDescent="0.2">
      <c r="B15" s="45">
        <v>45607</v>
      </c>
      <c r="C15" s="44">
        <v>2554</v>
      </c>
      <c r="D15" s="43">
        <v>2555</v>
      </c>
      <c r="E15" s="42">
        <f t="shared" si="0"/>
        <v>2554.5</v>
      </c>
      <c r="F15" s="44">
        <v>2596</v>
      </c>
      <c r="G15" s="43">
        <v>2598</v>
      </c>
      <c r="H15" s="42">
        <f t="shared" si="1"/>
        <v>2597</v>
      </c>
      <c r="I15" s="44">
        <v>2643</v>
      </c>
      <c r="J15" s="43">
        <v>2648</v>
      </c>
      <c r="K15" s="42">
        <f t="shared" si="2"/>
        <v>2645.5</v>
      </c>
      <c r="L15" s="44">
        <v>2660</v>
      </c>
      <c r="M15" s="43">
        <v>2665</v>
      </c>
      <c r="N15" s="42">
        <f t="shared" si="3"/>
        <v>2662.5</v>
      </c>
      <c r="O15" s="44">
        <v>2670</v>
      </c>
      <c r="P15" s="43">
        <v>2675</v>
      </c>
      <c r="Q15" s="42">
        <f t="shared" si="4"/>
        <v>2672.5</v>
      </c>
      <c r="R15" s="50">
        <v>2555</v>
      </c>
      <c r="S15" s="49">
        <v>1.2882</v>
      </c>
      <c r="T15" s="49">
        <v>1.0652999999999999</v>
      </c>
      <c r="U15" s="48">
        <v>153.80000000000001</v>
      </c>
      <c r="V15" s="41">
        <f t="shared" si="6"/>
        <v>1983.387672721627</v>
      </c>
      <c r="W15" s="41">
        <f t="shared" si="7"/>
        <v>2016.7675826734978</v>
      </c>
      <c r="X15" s="47">
        <f t="shared" si="5"/>
        <v>2398.3854313338966</v>
      </c>
      <c r="Y15" s="46">
        <v>1.2878000000000001</v>
      </c>
    </row>
    <row r="16" spans="1:25" x14ac:dyDescent="0.2">
      <c r="B16" s="45">
        <v>45608</v>
      </c>
      <c r="C16" s="44">
        <v>2528</v>
      </c>
      <c r="D16" s="43">
        <v>2530</v>
      </c>
      <c r="E16" s="42">
        <f t="shared" si="0"/>
        <v>2529</v>
      </c>
      <c r="F16" s="44">
        <v>2564</v>
      </c>
      <c r="G16" s="43">
        <v>2565</v>
      </c>
      <c r="H16" s="42">
        <f t="shared" si="1"/>
        <v>2564.5</v>
      </c>
      <c r="I16" s="44">
        <v>2608</v>
      </c>
      <c r="J16" s="43">
        <v>2613</v>
      </c>
      <c r="K16" s="42">
        <f t="shared" si="2"/>
        <v>2610.5</v>
      </c>
      <c r="L16" s="44">
        <v>2643</v>
      </c>
      <c r="M16" s="43">
        <v>2648</v>
      </c>
      <c r="N16" s="42">
        <f t="shared" si="3"/>
        <v>2645.5</v>
      </c>
      <c r="O16" s="44">
        <v>2657</v>
      </c>
      <c r="P16" s="43">
        <v>2662</v>
      </c>
      <c r="Q16" s="42">
        <f t="shared" si="4"/>
        <v>2659.5</v>
      </c>
      <c r="R16" s="50">
        <v>2530</v>
      </c>
      <c r="S16" s="49">
        <v>1.2822</v>
      </c>
      <c r="T16" s="49">
        <v>1.0620000000000001</v>
      </c>
      <c r="U16" s="48">
        <v>154.08000000000001</v>
      </c>
      <c r="V16" s="41">
        <f t="shared" si="6"/>
        <v>1973.1711121509904</v>
      </c>
      <c r="W16" s="41">
        <f t="shared" si="7"/>
        <v>2000.4679457182967</v>
      </c>
      <c r="X16" s="47">
        <f t="shared" si="5"/>
        <v>2382.2975517890773</v>
      </c>
      <c r="Y16" s="46">
        <v>1.2818000000000001</v>
      </c>
    </row>
    <row r="17" spans="2:25" x14ac:dyDescent="0.2">
      <c r="B17" s="45">
        <v>45609</v>
      </c>
      <c r="C17" s="44">
        <v>2513.5</v>
      </c>
      <c r="D17" s="43">
        <v>2514</v>
      </c>
      <c r="E17" s="42">
        <f t="shared" si="0"/>
        <v>2513.75</v>
      </c>
      <c r="F17" s="44">
        <v>2549</v>
      </c>
      <c r="G17" s="43">
        <v>2549.5</v>
      </c>
      <c r="H17" s="42">
        <f t="shared" si="1"/>
        <v>2549.25</v>
      </c>
      <c r="I17" s="44">
        <v>2593</v>
      </c>
      <c r="J17" s="43">
        <v>2598</v>
      </c>
      <c r="K17" s="42">
        <f t="shared" si="2"/>
        <v>2595.5</v>
      </c>
      <c r="L17" s="44">
        <v>2628</v>
      </c>
      <c r="M17" s="43">
        <v>2633</v>
      </c>
      <c r="N17" s="42">
        <f t="shared" si="3"/>
        <v>2630.5</v>
      </c>
      <c r="O17" s="44">
        <v>2653</v>
      </c>
      <c r="P17" s="43">
        <v>2658</v>
      </c>
      <c r="Q17" s="42">
        <f t="shared" si="4"/>
        <v>2655.5</v>
      </c>
      <c r="R17" s="50">
        <v>2514</v>
      </c>
      <c r="S17" s="49">
        <v>1.2746</v>
      </c>
      <c r="T17" s="49">
        <v>1.0631999999999999</v>
      </c>
      <c r="U17" s="48">
        <v>154.93</v>
      </c>
      <c r="V17" s="41">
        <f t="shared" si="6"/>
        <v>1972.3834928605054</v>
      </c>
      <c r="W17" s="41">
        <f t="shared" si="7"/>
        <v>2000.2353679585754</v>
      </c>
      <c r="X17" s="47">
        <f t="shared" si="5"/>
        <v>2364.5598194130926</v>
      </c>
      <c r="Y17" s="46">
        <v>1.2742</v>
      </c>
    </row>
    <row r="18" spans="2:25" x14ac:dyDescent="0.2">
      <c r="B18" s="45">
        <v>45610</v>
      </c>
      <c r="C18" s="44">
        <v>2503</v>
      </c>
      <c r="D18" s="43">
        <v>2504</v>
      </c>
      <c r="E18" s="42">
        <f t="shared" si="0"/>
        <v>2503.5</v>
      </c>
      <c r="F18" s="44">
        <v>2524</v>
      </c>
      <c r="G18" s="43">
        <v>2526</v>
      </c>
      <c r="H18" s="42">
        <f t="shared" si="1"/>
        <v>2525</v>
      </c>
      <c r="I18" s="44">
        <v>2572</v>
      </c>
      <c r="J18" s="43">
        <v>2577</v>
      </c>
      <c r="K18" s="42">
        <f t="shared" si="2"/>
        <v>2574.5</v>
      </c>
      <c r="L18" s="44">
        <v>2617</v>
      </c>
      <c r="M18" s="43">
        <v>2622</v>
      </c>
      <c r="N18" s="42">
        <f t="shared" si="3"/>
        <v>2619.5</v>
      </c>
      <c r="O18" s="44">
        <v>2652</v>
      </c>
      <c r="P18" s="43">
        <v>2657</v>
      </c>
      <c r="Q18" s="42">
        <f t="shared" si="4"/>
        <v>2654.5</v>
      </c>
      <c r="R18" s="50">
        <v>2504</v>
      </c>
      <c r="S18" s="49">
        <v>1.2665999999999999</v>
      </c>
      <c r="T18" s="49">
        <v>1.0537000000000001</v>
      </c>
      <c r="U18" s="48">
        <v>156</v>
      </c>
      <c r="V18" s="41">
        <f t="shared" si="6"/>
        <v>1976.9461550607928</v>
      </c>
      <c r="W18" s="41">
        <f t="shared" si="7"/>
        <v>1994.3154902889626</v>
      </c>
      <c r="X18" s="47">
        <f t="shared" si="5"/>
        <v>2376.3879662142922</v>
      </c>
      <c r="Y18" s="46">
        <v>1.2661</v>
      </c>
    </row>
    <row r="19" spans="2:25" x14ac:dyDescent="0.2">
      <c r="B19" s="45">
        <v>45611</v>
      </c>
      <c r="C19" s="44">
        <v>2640.5</v>
      </c>
      <c r="D19" s="43">
        <v>2641</v>
      </c>
      <c r="E19" s="42">
        <f t="shared" si="0"/>
        <v>2640.75</v>
      </c>
      <c r="F19" s="44">
        <v>2670</v>
      </c>
      <c r="G19" s="43">
        <v>2672</v>
      </c>
      <c r="H19" s="42">
        <f t="shared" si="1"/>
        <v>2671</v>
      </c>
      <c r="I19" s="44">
        <v>2690</v>
      </c>
      <c r="J19" s="43">
        <v>2695</v>
      </c>
      <c r="K19" s="42">
        <f t="shared" si="2"/>
        <v>2692.5</v>
      </c>
      <c r="L19" s="44">
        <v>2700</v>
      </c>
      <c r="M19" s="43">
        <v>2705</v>
      </c>
      <c r="N19" s="42">
        <f t="shared" si="3"/>
        <v>2702.5</v>
      </c>
      <c r="O19" s="44">
        <v>2705</v>
      </c>
      <c r="P19" s="43">
        <v>2710</v>
      </c>
      <c r="Q19" s="42">
        <f t="shared" si="4"/>
        <v>2707.5</v>
      </c>
      <c r="R19" s="50">
        <v>2641</v>
      </c>
      <c r="S19" s="49">
        <v>1.2678</v>
      </c>
      <c r="T19" s="49">
        <v>1.0577000000000001</v>
      </c>
      <c r="U19" s="48">
        <v>155.4</v>
      </c>
      <c r="V19" s="41">
        <f t="shared" si="6"/>
        <v>2083.1361413472155</v>
      </c>
      <c r="W19" s="41">
        <f t="shared" si="7"/>
        <v>2107.5879476258083</v>
      </c>
      <c r="X19" s="47">
        <f t="shared" si="5"/>
        <v>2496.9272950742175</v>
      </c>
      <c r="Y19" s="46">
        <v>1.2674000000000001</v>
      </c>
    </row>
    <row r="20" spans="2:25" x14ac:dyDescent="0.2">
      <c r="B20" s="45">
        <v>45614</v>
      </c>
      <c r="C20" s="44">
        <v>2562</v>
      </c>
      <c r="D20" s="43">
        <v>2563</v>
      </c>
      <c r="E20" s="42">
        <f t="shared" si="0"/>
        <v>2562.5</v>
      </c>
      <c r="F20" s="44">
        <v>2587.5</v>
      </c>
      <c r="G20" s="43">
        <v>2588</v>
      </c>
      <c r="H20" s="42">
        <f t="shared" si="1"/>
        <v>2587.75</v>
      </c>
      <c r="I20" s="44">
        <v>2625</v>
      </c>
      <c r="J20" s="43">
        <v>2630</v>
      </c>
      <c r="K20" s="42">
        <f t="shared" si="2"/>
        <v>2627.5</v>
      </c>
      <c r="L20" s="44">
        <v>2635</v>
      </c>
      <c r="M20" s="43">
        <v>2640</v>
      </c>
      <c r="N20" s="42">
        <f t="shared" si="3"/>
        <v>2637.5</v>
      </c>
      <c r="O20" s="44">
        <v>2638</v>
      </c>
      <c r="P20" s="43">
        <v>2643</v>
      </c>
      <c r="Q20" s="42">
        <f t="shared" si="4"/>
        <v>2640.5</v>
      </c>
      <c r="R20" s="50">
        <v>2563</v>
      </c>
      <c r="S20" s="49">
        <v>1.2625999999999999</v>
      </c>
      <c r="T20" s="49">
        <v>1.0548</v>
      </c>
      <c r="U20" s="48">
        <v>155.27000000000001</v>
      </c>
      <c r="V20" s="41">
        <f t="shared" si="6"/>
        <v>2029.9382227150325</v>
      </c>
      <c r="W20" s="41">
        <f t="shared" si="7"/>
        <v>2049.7386345635991</v>
      </c>
      <c r="X20" s="47">
        <f t="shared" si="5"/>
        <v>2429.8445202882062</v>
      </c>
      <c r="Y20" s="46">
        <v>1.2622</v>
      </c>
    </row>
    <row r="21" spans="2:25" x14ac:dyDescent="0.2">
      <c r="B21" s="45">
        <v>45615</v>
      </c>
      <c r="C21" s="44">
        <v>2582.5</v>
      </c>
      <c r="D21" s="43">
        <v>2583.5</v>
      </c>
      <c r="E21" s="42">
        <f t="shared" si="0"/>
        <v>2583</v>
      </c>
      <c r="F21" s="44">
        <v>2607</v>
      </c>
      <c r="G21" s="43">
        <v>2608</v>
      </c>
      <c r="H21" s="42">
        <f t="shared" si="1"/>
        <v>2607.5</v>
      </c>
      <c r="I21" s="44">
        <v>2645</v>
      </c>
      <c r="J21" s="43">
        <v>2650</v>
      </c>
      <c r="K21" s="42">
        <f t="shared" si="2"/>
        <v>2647.5</v>
      </c>
      <c r="L21" s="44">
        <v>2655</v>
      </c>
      <c r="M21" s="43">
        <v>2660</v>
      </c>
      <c r="N21" s="42">
        <f t="shared" si="3"/>
        <v>2657.5</v>
      </c>
      <c r="O21" s="44">
        <v>2660</v>
      </c>
      <c r="P21" s="43">
        <v>2665</v>
      </c>
      <c r="Q21" s="42">
        <f t="shared" si="4"/>
        <v>2662.5</v>
      </c>
      <c r="R21" s="50">
        <v>2583.5</v>
      </c>
      <c r="S21" s="49">
        <v>1.2644</v>
      </c>
      <c r="T21" s="49">
        <v>1.0572999999999999</v>
      </c>
      <c r="U21" s="48">
        <v>153.99</v>
      </c>
      <c r="V21" s="41">
        <f t="shared" si="6"/>
        <v>2043.2616260677</v>
      </c>
      <c r="W21" s="41">
        <f t="shared" si="7"/>
        <v>2062.6384055678582</v>
      </c>
      <c r="X21" s="47">
        <f t="shared" si="5"/>
        <v>2443.4881301428168</v>
      </c>
      <c r="Y21" s="46">
        <v>1.264</v>
      </c>
    </row>
    <row r="22" spans="2:25" x14ac:dyDescent="0.2">
      <c r="B22" s="45">
        <v>45616</v>
      </c>
      <c r="C22" s="44">
        <v>2654</v>
      </c>
      <c r="D22" s="43">
        <v>2654.5</v>
      </c>
      <c r="E22" s="42">
        <f t="shared" si="0"/>
        <v>2654.25</v>
      </c>
      <c r="F22" s="44">
        <v>2672</v>
      </c>
      <c r="G22" s="43">
        <v>2672.5</v>
      </c>
      <c r="H22" s="42">
        <f t="shared" si="1"/>
        <v>2672.25</v>
      </c>
      <c r="I22" s="44">
        <v>2702</v>
      </c>
      <c r="J22" s="43">
        <v>2707</v>
      </c>
      <c r="K22" s="42">
        <f t="shared" si="2"/>
        <v>2704.5</v>
      </c>
      <c r="L22" s="44">
        <v>2702</v>
      </c>
      <c r="M22" s="43">
        <v>2707</v>
      </c>
      <c r="N22" s="42">
        <f t="shared" si="3"/>
        <v>2704.5</v>
      </c>
      <c r="O22" s="44">
        <v>2702</v>
      </c>
      <c r="P22" s="43">
        <v>2707</v>
      </c>
      <c r="Q22" s="42">
        <f t="shared" si="4"/>
        <v>2704.5</v>
      </c>
      <c r="R22" s="50">
        <v>2654.5</v>
      </c>
      <c r="S22" s="49">
        <v>1.2667999999999999</v>
      </c>
      <c r="T22" s="49">
        <v>1.0559000000000001</v>
      </c>
      <c r="U22" s="48">
        <v>155.69</v>
      </c>
      <c r="V22" s="41">
        <f t="shared" si="6"/>
        <v>2095.4373223871171</v>
      </c>
      <c r="W22" s="41">
        <f t="shared" si="7"/>
        <v>2109.646353015472</v>
      </c>
      <c r="X22" s="47">
        <f t="shared" si="5"/>
        <v>2513.9691258641915</v>
      </c>
      <c r="Y22" s="46">
        <v>1.2664</v>
      </c>
    </row>
    <row r="23" spans="2:25" x14ac:dyDescent="0.2">
      <c r="B23" s="45">
        <v>45617</v>
      </c>
      <c r="C23" s="44">
        <v>2590</v>
      </c>
      <c r="D23" s="43">
        <v>2591</v>
      </c>
      <c r="E23" s="42">
        <f t="shared" si="0"/>
        <v>2590.5</v>
      </c>
      <c r="F23" s="44">
        <v>2625</v>
      </c>
      <c r="G23" s="43">
        <v>2625.5</v>
      </c>
      <c r="H23" s="42">
        <f t="shared" si="1"/>
        <v>2625.25</v>
      </c>
      <c r="I23" s="44">
        <v>2663</v>
      </c>
      <c r="J23" s="43">
        <v>2668</v>
      </c>
      <c r="K23" s="42">
        <f t="shared" si="2"/>
        <v>2665.5</v>
      </c>
      <c r="L23" s="44">
        <v>2685</v>
      </c>
      <c r="M23" s="43">
        <v>2690</v>
      </c>
      <c r="N23" s="42">
        <f t="shared" si="3"/>
        <v>2687.5</v>
      </c>
      <c r="O23" s="44">
        <v>2700</v>
      </c>
      <c r="P23" s="43">
        <v>2705</v>
      </c>
      <c r="Q23" s="42">
        <f t="shared" si="4"/>
        <v>2702.5</v>
      </c>
      <c r="R23" s="50">
        <v>2591</v>
      </c>
      <c r="S23" s="49">
        <v>1.264</v>
      </c>
      <c r="T23" s="49">
        <v>1.0528</v>
      </c>
      <c r="U23" s="48">
        <v>154.44999999999999</v>
      </c>
      <c r="V23" s="41">
        <f t="shared" si="6"/>
        <v>2049.8417721518986</v>
      </c>
      <c r="W23" s="41">
        <f t="shared" si="7"/>
        <v>2077.1360759493668</v>
      </c>
      <c r="X23" s="47">
        <f t="shared" si="5"/>
        <v>2461.0562310030396</v>
      </c>
      <c r="Y23" s="46">
        <v>1.2636000000000001</v>
      </c>
    </row>
    <row r="24" spans="2:25" x14ac:dyDescent="0.2">
      <c r="B24" s="45">
        <v>45618</v>
      </c>
      <c r="C24" s="44">
        <v>2587</v>
      </c>
      <c r="D24" s="43">
        <v>2589</v>
      </c>
      <c r="E24" s="42">
        <f t="shared" si="0"/>
        <v>2588</v>
      </c>
      <c r="F24" s="44">
        <v>2614</v>
      </c>
      <c r="G24" s="43">
        <v>2615</v>
      </c>
      <c r="H24" s="42">
        <f t="shared" si="1"/>
        <v>2614.5</v>
      </c>
      <c r="I24" s="44">
        <v>2665</v>
      </c>
      <c r="J24" s="43">
        <v>2670</v>
      </c>
      <c r="K24" s="42">
        <f t="shared" si="2"/>
        <v>2667.5</v>
      </c>
      <c r="L24" s="44">
        <v>2698</v>
      </c>
      <c r="M24" s="43">
        <v>2703</v>
      </c>
      <c r="N24" s="42">
        <f t="shared" si="3"/>
        <v>2700.5</v>
      </c>
      <c r="O24" s="44">
        <v>2713</v>
      </c>
      <c r="P24" s="43">
        <v>2718</v>
      </c>
      <c r="Q24" s="42">
        <f t="shared" si="4"/>
        <v>2715.5</v>
      </c>
      <c r="R24" s="50">
        <v>2589</v>
      </c>
      <c r="S24" s="49">
        <v>1.2513000000000001</v>
      </c>
      <c r="T24" s="49">
        <v>1.0407999999999999</v>
      </c>
      <c r="U24" s="48">
        <v>154.51</v>
      </c>
      <c r="V24" s="41">
        <f t="shared" si="6"/>
        <v>2069.0481898825219</v>
      </c>
      <c r="W24" s="41">
        <f t="shared" si="7"/>
        <v>2089.8265803564291</v>
      </c>
      <c r="X24" s="47">
        <f t="shared" si="5"/>
        <v>2487.5096079938512</v>
      </c>
      <c r="Y24" s="46">
        <v>1.2509999999999999</v>
      </c>
    </row>
    <row r="25" spans="2:25" x14ac:dyDescent="0.2">
      <c r="B25" s="45">
        <v>45621</v>
      </c>
      <c r="C25" s="44">
        <v>2615.5</v>
      </c>
      <c r="D25" s="43">
        <v>2616</v>
      </c>
      <c r="E25" s="42">
        <f t="shared" si="0"/>
        <v>2615.75</v>
      </c>
      <c r="F25" s="44">
        <v>2643</v>
      </c>
      <c r="G25" s="43">
        <v>2643.5</v>
      </c>
      <c r="H25" s="42">
        <f t="shared" si="1"/>
        <v>2643.25</v>
      </c>
      <c r="I25" s="44">
        <v>2682</v>
      </c>
      <c r="J25" s="43">
        <v>2687</v>
      </c>
      <c r="K25" s="42">
        <f t="shared" si="2"/>
        <v>2684.5</v>
      </c>
      <c r="L25" s="44">
        <v>2692</v>
      </c>
      <c r="M25" s="43">
        <v>2697</v>
      </c>
      <c r="N25" s="42">
        <f t="shared" si="3"/>
        <v>2694.5</v>
      </c>
      <c r="O25" s="44">
        <v>2682</v>
      </c>
      <c r="P25" s="43">
        <v>2687</v>
      </c>
      <c r="Q25" s="42">
        <f t="shared" si="4"/>
        <v>2684.5</v>
      </c>
      <c r="R25" s="50">
        <v>2616</v>
      </c>
      <c r="S25" s="49">
        <v>1.2572000000000001</v>
      </c>
      <c r="T25" s="49">
        <v>1.0488</v>
      </c>
      <c r="U25" s="48">
        <v>154.19999999999999</v>
      </c>
      <c r="V25" s="41">
        <f t="shared" si="6"/>
        <v>2080.8145084314347</v>
      </c>
      <c r="W25" s="41">
        <f t="shared" si="7"/>
        <v>2102.6885141584471</v>
      </c>
      <c r="X25" s="47">
        <f t="shared" si="5"/>
        <v>2494.279176201373</v>
      </c>
      <c r="Y25" s="46">
        <v>1.2568999999999999</v>
      </c>
    </row>
    <row r="26" spans="2:25" x14ac:dyDescent="0.2">
      <c r="B26" s="45">
        <v>45622</v>
      </c>
      <c r="C26" s="44">
        <v>2590</v>
      </c>
      <c r="D26" s="43">
        <v>2590.5</v>
      </c>
      <c r="E26" s="42">
        <f t="shared" si="0"/>
        <v>2590.25</v>
      </c>
      <c r="F26" s="44">
        <v>2620</v>
      </c>
      <c r="G26" s="43">
        <v>2621</v>
      </c>
      <c r="H26" s="42">
        <f t="shared" si="1"/>
        <v>2620.5</v>
      </c>
      <c r="I26" s="44">
        <v>2660</v>
      </c>
      <c r="J26" s="43">
        <v>2665</v>
      </c>
      <c r="K26" s="42">
        <f t="shared" si="2"/>
        <v>2662.5</v>
      </c>
      <c r="L26" s="44">
        <v>2675</v>
      </c>
      <c r="M26" s="43">
        <v>2680</v>
      </c>
      <c r="N26" s="42">
        <f t="shared" si="3"/>
        <v>2677.5</v>
      </c>
      <c r="O26" s="44">
        <v>2675</v>
      </c>
      <c r="P26" s="43">
        <v>2680</v>
      </c>
      <c r="Q26" s="42">
        <f t="shared" si="4"/>
        <v>2677.5</v>
      </c>
      <c r="R26" s="50">
        <v>2590.5</v>
      </c>
      <c r="S26" s="49">
        <v>1.2606999999999999</v>
      </c>
      <c r="T26" s="49">
        <v>1.0524</v>
      </c>
      <c r="U26" s="48">
        <v>153.26</v>
      </c>
      <c r="V26" s="41">
        <f t="shared" si="6"/>
        <v>2054.8108193860553</v>
      </c>
      <c r="W26" s="41">
        <f t="shared" si="7"/>
        <v>2079.0037280875704</v>
      </c>
      <c r="X26" s="47">
        <f t="shared" si="5"/>
        <v>2461.5165336374002</v>
      </c>
      <c r="Y26" s="46">
        <v>1.2604</v>
      </c>
    </row>
    <row r="27" spans="2:25" x14ac:dyDescent="0.2">
      <c r="B27" s="45">
        <v>45623</v>
      </c>
      <c r="C27" s="44">
        <v>2576.5</v>
      </c>
      <c r="D27" s="43">
        <v>2577</v>
      </c>
      <c r="E27" s="42">
        <f t="shared" si="0"/>
        <v>2576.75</v>
      </c>
      <c r="F27" s="44">
        <v>2606</v>
      </c>
      <c r="G27" s="43">
        <v>2606.5</v>
      </c>
      <c r="H27" s="42">
        <f t="shared" si="1"/>
        <v>2606.25</v>
      </c>
      <c r="I27" s="44">
        <v>2640</v>
      </c>
      <c r="J27" s="43">
        <v>2645</v>
      </c>
      <c r="K27" s="42">
        <f t="shared" si="2"/>
        <v>2642.5</v>
      </c>
      <c r="L27" s="44">
        <v>2658</v>
      </c>
      <c r="M27" s="43">
        <v>2663</v>
      </c>
      <c r="N27" s="42">
        <f t="shared" si="3"/>
        <v>2660.5</v>
      </c>
      <c r="O27" s="44">
        <v>2660</v>
      </c>
      <c r="P27" s="43">
        <v>2665</v>
      </c>
      <c r="Q27" s="42">
        <f t="shared" si="4"/>
        <v>2662.5</v>
      </c>
      <c r="R27" s="50">
        <v>2577</v>
      </c>
      <c r="S27" s="49">
        <v>1.2628999999999999</v>
      </c>
      <c r="T27" s="49">
        <v>1.0527</v>
      </c>
      <c r="U27" s="48">
        <v>151.51</v>
      </c>
      <c r="V27" s="41">
        <f t="shared" si="6"/>
        <v>2040.5416105788267</v>
      </c>
      <c r="W27" s="41">
        <f t="shared" si="7"/>
        <v>2063.900546361549</v>
      </c>
      <c r="X27" s="47">
        <f t="shared" si="5"/>
        <v>2447.9908805927616</v>
      </c>
      <c r="Y27" s="46">
        <v>1.2625999999999999</v>
      </c>
    </row>
    <row r="28" spans="2:25" x14ac:dyDescent="0.2">
      <c r="B28" s="45">
        <v>45624</v>
      </c>
      <c r="C28" s="44">
        <v>2563</v>
      </c>
      <c r="D28" s="43">
        <v>2564</v>
      </c>
      <c r="E28" s="42">
        <f t="shared" si="0"/>
        <v>2563.5</v>
      </c>
      <c r="F28" s="44">
        <v>2581.5</v>
      </c>
      <c r="G28" s="43">
        <v>2582</v>
      </c>
      <c r="H28" s="42">
        <f t="shared" si="1"/>
        <v>2581.75</v>
      </c>
      <c r="I28" s="44">
        <v>2620</v>
      </c>
      <c r="J28" s="43">
        <v>2625</v>
      </c>
      <c r="K28" s="42">
        <f t="shared" si="2"/>
        <v>2622.5</v>
      </c>
      <c r="L28" s="44">
        <v>2645</v>
      </c>
      <c r="M28" s="43">
        <v>2650</v>
      </c>
      <c r="N28" s="42">
        <f t="shared" si="3"/>
        <v>2647.5</v>
      </c>
      <c r="O28" s="44">
        <v>2650</v>
      </c>
      <c r="P28" s="43">
        <v>2655</v>
      </c>
      <c r="Q28" s="42">
        <f t="shared" si="4"/>
        <v>2652.5</v>
      </c>
      <c r="R28" s="50">
        <v>2564</v>
      </c>
      <c r="S28" s="49">
        <v>1.2666999999999999</v>
      </c>
      <c r="T28" s="49">
        <v>1.0545</v>
      </c>
      <c r="U28" s="48">
        <v>151.77000000000001</v>
      </c>
      <c r="V28" s="41">
        <f t="shared" si="6"/>
        <v>2024.1572590194996</v>
      </c>
      <c r="W28" s="41">
        <f t="shared" si="7"/>
        <v>2038.3674113839111</v>
      </c>
      <c r="X28" s="47">
        <f t="shared" si="5"/>
        <v>2431.4841156946422</v>
      </c>
      <c r="Y28" s="46">
        <v>1.2664</v>
      </c>
    </row>
    <row r="29" spans="2:25" x14ac:dyDescent="0.2">
      <c r="B29" s="45">
        <v>45625</v>
      </c>
      <c r="C29" s="44">
        <v>2570</v>
      </c>
      <c r="D29" s="43">
        <v>2572</v>
      </c>
      <c r="E29" s="42">
        <f t="shared" si="0"/>
        <v>2571</v>
      </c>
      <c r="F29" s="44">
        <v>2585.5</v>
      </c>
      <c r="G29" s="43">
        <v>2586</v>
      </c>
      <c r="H29" s="42">
        <f t="shared" si="1"/>
        <v>2585.75</v>
      </c>
      <c r="I29" s="44">
        <v>2617</v>
      </c>
      <c r="J29" s="43">
        <v>2622</v>
      </c>
      <c r="K29" s="42">
        <f t="shared" si="2"/>
        <v>2619.5</v>
      </c>
      <c r="L29" s="44">
        <v>2640</v>
      </c>
      <c r="M29" s="43">
        <v>2645</v>
      </c>
      <c r="N29" s="42">
        <f t="shared" si="3"/>
        <v>2642.5</v>
      </c>
      <c r="O29" s="44">
        <v>2653</v>
      </c>
      <c r="P29" s="43">
        <v>2658</v>
      </c>
      <c r="Q29" s="42">
        <f t="shared" si="4"/>
        <v>2655.5</v>
      </c>
      <c r="R29" s="50">
        <v>2572</v>
      </c>
      <c r="S29" s="49">
        <v>1.2699</v>
      </c>
      <c r="T29" s="49">
        <v>1.0566</v>
      </c>
      <c r="U29" s="48">
        <v>150.16</v>
      </c>
      <c r="V29" s="41">
        <f t="shared" si="6"/>
        <v>2025.3563272698636</v>
      </c>
      <c r="W29" s="41">
        <f t="shared" si="7"/>
        <v>2036.3808173871957</v>
      </c>
      <c r="X29" s="47">
        <f t="shared" si="5"/>
        <v>2434.2229793677834</v>
      </c>
      <c r="Y29" s="46">
        <v>1.2696000000000001</v>
      </c>
    </row>
    <row r="30" spans="2:25" x14ac:dyDescent="0.2">
      <c r="B30" s="40" t="s">
        <v>11</v>
      </c>
      <c r="C30" s="39">
        <f>ROUND(AVERAGE(C9:C29),2)</f>
        <v>2582.2399999999998</v>
      </c>
      <c r="D30" s="38">
        <f>ROUND(AVERAGE(D9:D29),2)</f>
        <v>2583.19</v>
      </c>
      <c r="E30" s="37">
        <f>ROUND(AVERAGE(C30:D30),2)</f>
        <v>2582.7199999999998</v>
      </c>
      <c r="F30" s="39">
        <f>ROUND(AVERAGE(F9:F29),2)</f>
        <v>2611.31</v>
      </c>
      <c r="G30" s="38">
        <f>ROUND(AVERAGE(G9:G29),2)</f>
        <v>2612.2399999999998</v>
      </c>
      <c r="H30" s="37">
        <f>ROUND(AVERAGE(F30:G30),2)</f>
        <v>2611.7800000000002</v>
      </c>
      <c r="I30" s="39">
        <f>ROUND(AVERAGE(I9:I29),2)</f>
        <v>2654.38</v>
      </c>
      <c r="J30" s="38">
        <f>ROUND(AVERAGE(J9:J29),2)</f>
        <v>2659.38</v>
      </c>
      <c r="K30" s="37">
        <f>ROUND(AVERAGE(I30:J30),2)</f>
        <v>2656.88</v>
      </c>
      <c r="L30" s="39">
        <f>ROUND(AVERAGE(L9:L29),2)</f>
        <v>2676.19</v>
      </c>
      <c r="M30" s="38">
        <f>ROUND(AVERAGE(M9:M29),2)</f>
        <v>2681.19</v>
      </c>
      <c r="N30" s="37">
        <f>ROUND(AVERAGE(L30:M30),2)</f>
        <v>2678.69</v>
      </c>
      <c r="O30" s="39">
        <f>ROUND(AVERAGE(O9:O29),2)</f>
        <v>2686.14</v>
      </c>
      <c r="P30" s="38">
        <f>ROUND(AVERAGE(P9:P29),2)</f>
        <v>2691.14</v>
      </c>
      <c r="Q30" s="37">
        <f>ROUND(AVERAGE(O30:P30),2)</f>
        <v>2688.64</v>
      </c>
      <c r="R30" s="36">
        <f>ROUND(AVERAGE(R9:R29),2)</f>
        <v>2583.19</v>
      </c>
      <c r="S30" s="35">
        <f>ROUND(AVERAGE(S9:S29),4)</f>
        <v>1.2748999999999999</v>
      </c>
      <c r="T30" s="34">
        <f>ROUND(AVERAGE(T9:T29),4)</f>
        <v>1.0629</v>
      </c>
      <c r="U30" s="167">
        <f>ROUND(AVERAGE(U9:U29),2)</f>
        <v>153.61000000000001</v>
      </c>
      <c r="V30" s="33">
        <f>AVERAGE(V9:V29)</f>
        <v>2026.4567663301377</v>
      </c>
      <c r="W30" s="33">
        <f>AVERAGE(W9:W29)</f>
        <v>2049.2154384262931</v>
      </c>
      <c r="X30" s="33">
        <f>AVERAGE(X9:X29)</f>
        <v>2430.6233868127374</v>
      </c>
      <c r="Y30" s="32">
        <f>AVERAGE(Y9:Y29)</f>
        <v>1.2744857142857147</v>
      </c>
    </row>
    <row r="31" spans="2:25" x14ac:dyDescent="0.2">
      <c r="B31" s="31" t="s">
        <v>12</v>
      </c>
      <c r="C31" s="30">
        <f t="shared" ref="C31:Y31" si="8">MAX(C9:C29)</f>
        <v>2654</v>
      </c>
      <c r="D31" s="29">
        <f t="shared" si="8"/>
        <v>2654.5</v>
      </c>
      <c r="E31" s="28">
        <f t="shared" si="8"/>
        <v>2654.25</v>
      </c>
      <c r="F31" s="30">
        <f t="shared" si="8"/>
        <v>2681.5</v>
      </c>
      <c r="G31" s="29">
        <f t="shared" si="8"/>
        <v>2682</v>
      </c>
      <c r="H31" s="28">
        <f t="shared" si="8"/>
        <v>2681.75</v>
      </c>
      <c r="I31" s="30">
        <f t="shared" si="8"/>
        <v>2735</v>
      </c>
      <c r="J31" s="29">
        <f t="shared" si="8"/>
        <v>2740</v>
      </c>
      <c r="K31" s="28">
        <f t="shared" si="8"/>
        <v>2737.5</v>
      </c>
      <c r="L31" s="30">
        <f t="shared" si="8"/>
        <v>2767</v>
      </c>
      <c r="M31" s="29">
        <f t="shared" si="8"/>
        <v>2772</v>
      </c>
      <c r="N31" s="28">
        <f t="shared" si="8"/>
        <v>2769.5</v>
      </c>
      <c r="O31" s="30">
        <f t="shared" si="8"/>
        <v>2785</v>
      </c>
      <c r="P31" s="29">
        <f t="shared" si="8"/>
        <v>2790</v>
      </c>
      <c r="Q31" s="28">
        <f t="shared" si="8"/>
        <v>2787.5</v>
      </c>
      <c r="R31" s="27">
        <f t="shared" si="8"/>
        <v>2654.5</v>
      </c>
      <c r="S31" s="26">
        <f t="shared" si="8"/>
        <v>1.2987</v>
      </c>
      <c r="T31" s="25">
        <f t="shared" si="8"/>
        <v>1.0904</v>
      </c>
      <c r="U31" s="24">
        <f t="shared" si="8"/>
        <v>156</v>
      </c>
      <c r="V31" s="23">
        <f t="shared" si="8"/>
        <v>2095.4373223871171</v>
      </c>
      <c r="W31" s="23">
        <f t="shared" si="8"/>
        <v>2109.646353015472</v>
      </c>
      <c r="X31" s="23">
        <f t="shared" si="8"/>
        <v>2513.9691258641915</v>
      </c>
      <c r="Y31" s="22">
        <f t="shared" si="8"/>
        <v>1.2983</v>
      </c>
    </row>
    <row r="32" spans="2:25" ht="13.5" thickBot="1" x14ac:dyDescent="0.25">
      <c r="B32" s="21" t="s">
        <v>13</v>
      </c>
      <c r="C32" s="20">
        <f t="shared" ref="C32:Y32" si="9">MIN(C9:C29)</f>
        <v>2503</v>
      </c>
      <c r="D32" s="19">
        <f t="shared" si="9"/>
        <v>2504</v>
      </c>
      <c r="E32" s="18">
        <f t="shared" si="9"/>
        <v>2503.5</v>
      </c>
      <c r="F32" s="20">
        <f t="shared" si="9"/>
        <v>2524</v>
      </c>
      <c r="G32" s="19">
        <f t="shared" si="9"/>
        <v>2526</v>
      </c>
      <c r="H32" s="18">
        <f t="shared" si="9"/>
        <v>2525</v>
      </c>
      <c r="I32" s="20">
        <f t="shared" si="9"/>
        <v>2572</v>
      </c>
      <c r="J32" s="19">
        <f t="shared" si="9"/>
        <v>2577</v>
      </c>
      <c r="K32" s="18">
        <f t="shared" si="9"/>
        <v>2574.5</v>
      </c>
      <c r="L32" s="20">
        <f t="shared" si="9"/>
        <v>2617</v>
      </c>
      <c r="M32" s="19">
        <f t="shared" si="9"/>
        <v>2622</v>
      </c>
      <c r="N32" s="18">
        <f t="shared" si="9"/>
        <v>2619.5</v>
      </c>
      <c r="O32" s="20">
        <f t="shared" si="9"/>
        <v>2638</v>
      </c>
      <c r="P32" s="19">
        <f t="shared" si="9"/>
        <v>2643</v>
      </c>
      <c r="Q32" s="18">
        <f t="shared" si="9"/>
        <v>2640.5</v>
      </c>
      <c r="R32" s="17">
        <f t="shared" si="9"/>
        <v>2504</v>
      </c>
      <c r="S32" s="16">
        <f t="shared" si="9"/>
        <v>1.2513000000000001</v>
      </c>
      <c r="T32" s="15">
        <f t="shared" si="9"/>
        <v>1.0407999999999999</v>
      </c>
      <c r="U32" s="14">
        <f t="shared" si="9"/>
        <v>150.16</v>
      </c>
      <c r="V32" s="13">
        <f t="shared" si="9"/>
        <v>1972.3834928605054</v>
      </c>
      <c r="W32" s="13">
        <f t="shared" si="9"/>
        <v>1994.3154902889626</v>
      </c>
      <c r="X32" s="13">
        <f t="shared" si="9"/>
        <v>2364.5598194130926</v>
      </c>
      <c r="Y32" s="12">
        <f t="shared" si="9"/>
        <v>1.2509999999999999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V22" sqref="V22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45597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45597</v>
      </c>
      <c r="C9" s="44">
        <v>3061.5</v>
      </c>
      <c r="D9" s="43">
        <v>3062.5</v>
      </c>
      <c r="E9" s="42">
        <f t="shared" ref="E9:E29" si="0">AVERAGE(C9:D9)</f>
        <v>3062</v>
      </c>
      <c r="F9" s="44">
        <v>3057</v>
      </c>
      <c r="G9" s="43">
        <v>3059</v>
      </c>
      <c r="H9" s="42">
        <f t="shared" ref="H9:H29" si="1">AVERAGE(F9:G9)</f>
        <v>3058</v>
      </c>
      <c r="I9" s="44">
        <v>3028</v>
      </c>
      <c r="J9" s="43">
        <v>3033</v>
      </c>
      <c r="K9" s="42">
        <f t="shared" ref="K9:K29" si="2">AVERAGE(I9:J9)</f>
        <v>3030.5</v>
      </c>
      <c r="L9" s="44">
        <v>2893</v>
      </c>
      <c r="M9" s="43">
        <v>2898</v>
      </c>
      <c r="N9" s="42">
        <f t="shared" ref="N9:N29" si="3">AVERAGE(L9:M9)</f>
        <v>2895.5</v>
      </c>
      <c r="O9" s="44">
        <v>2635</v>
      </c>
      <c r="P9" s="43">
        <v>2640</v>
      </c>
      <c r="Q9" s="42">
        <f t="shared" ref="Q9:Q29" si="4">AVERAGE(O9:P9)</f>
        <v>2637.5</v>
      </c>
      <c r="R9" s="50">
        <v>3062.5</v>
      </c>
      <c r="S9" s="49">
        <v>1.2954000000000001</v>
      </c>
      <c r="T9" s="51">
        <v>1.0887</v>
      </c>
      <c r="U9" s="48">
        <v>152.04</v>
      </c>
      <c r="V9" s="41">
        <f>R9/S9</f>
        <v>2364.1346302300444</v>
      </c>
      <c r="W9" s="41">
        <f>G9/S9</f>
        <v>2361.4327620812101</v>
      </c>
      <c r="X9" s="47">
        <f t="shared" ref="X9:X29" si="5">R9/T9</f>
        <v>2812.9879673004502</v>
      </c>
      <c r="Y9" s="46">
        <v>1.2948999999999999</v>
      </c>
    </row>
    <row r="10" spans="1:25" x14ac:dyDescent="0.2">
      <c r="B10" s="45">
        <v>45600</v>
      </c>
      <c r="C10" s="44">
        <v>3028</v>
      </c>
      <c r="D10" s="43">
        <v>3029</v>
      </c>
      <c r="E10" s="42">
        <f t="shared" si="0"/>
        <v>3028.5</v>
      </c>
      <c r="F10" s="44">
        <v>3045</v>
      </c>
      <c r="G10" s="43">
        <v>3047</v>
      </c>
      <c r="H10" s="42">
        <f t="shared" si="1"/>
        <v>3046</v>
      </c>
      <c r="I10" s="44">
        <v>3030</v>
      </c>
      <c r="J10" s="43">
        <v>3035</v>
      </c>
      <c r="K10" s="42">
        <f t="shared" si="2"/>
        <v>3032.5</v>
      </c>
      <c r="L10" s="44">
        <v>2898</v>
      </c>
      <c r="M10" s="43">
        <v>2903</v>
      </c>
      <c r="N10" s="42">
        <f t="shared" si="3"/>
        <v>2900.5</v>
      </c>
      <c r="O10" s="44">
        <v>2638</v>
      </c>
      <c r="P10" s="43">
        <v>2643</v>
      </c>
      <c r="Q10" s="42">
        <f t="shared" si="4"/>
        <v>2640.5</v>
      </c>
      <c r="R10" s="50">
        <v>3029</v>
      </c>
      <c r="S10" s="49">
        <v>1.2968999999999999</v>
      </c>
      <c r="T10" s="49">
        <v>1.0904</v>
      </c>
      <c r="U10" s="48">
        <v>151.83000000000001</v>
      </c>
      <c r="V10" s="41">
        <f t="shared" ref="V10:V29" si="6">R10/S10</f>
        <v>2335.5694348060761</v>
      </c>
      <c r="W10" s="41">
        <f t="shared" ref="W10:W29" si="7">G10/S10</f>
        <v>2349.448685326548</v>
      </c>
      <c r="X10" s="47">
        <f t="shared" si="5"/>
        <v>2777.8796771826851</v>
      </c>
      <c r="Y10" s="46">
        <v>1.2964</v>
      </c>
    </row>
    <row r="11" spans="1:25" x14ac:dyDescent="0.2">
      <c r="B11" s="45">
        <v>45601</v>
      </c>
      <c r="C11" s="44">
        <v>3052.5</v>
      </c>
      <c r="D11" s="43">
        <v>3053</v>
      </c>
      <c r="E11" s="42">
        <f t="shared" si="0"/>
        <v>3052.75</v>
      </c>
      <c r="F11" s="44">
        <v>3071</v>
      </c>
      <c r="G11" s="43">
        <v>3073</v>
      </c>
      <c r="H11" s="42">
        <f t="shared" si="1"/>
        <v>3072</v>
      </c>
      <c r="I11" s="44">
        <v>3055</v>
      </c>
      <c r="J11" s="43">
        <v>3060</v>
      </c>
      <c r="K11" s="42">
        <f t="shared" si="2"/>
        <v>3057.5</v>
      </c>
      <c r="L11" s="44">
        <v>2933</v>
      </c>
      <c r="M11" s="43">
        <v>2938</v>
      </c>
      <c r="N11" s="42">
        <f t="shared" si="3"/>
        <v>2935.5</v>
      </c>
      <c r="O11" s="44">
        <v>2673</v>
      </c>
      <c r="P11" s="43">
        <v>2678</v>
      </c>
      <c r="Q11" s="42">
        <f t="shared" si="4"/>
        <v>2675.5</v>
      </c>
      <c r="R11" s="50">
        <v>3053</v>
      </c>
      <c r="S11" s="49">
        <v>1.2987</v>
      </c>
      <c r="T11" s="49">
        <v>1.0896999999999999</v>
      </c>
      <c r="U11" s="48">
        <v>152.30000000000001</v>
      </c>
      <c r="V11" s="41">
        <f t="shared" si="6"/>
        <v>2350.8123508123508</v>
      </c>
      <c r="W11" s="41">
        <f t="shared" si="7"/>
        <v>2366.2123662123663</v>
      </c>
      <c r="X11" s="47">
        <f t="shared" si="5"/>
        <v>2801.6885381297607</v>
      </c>
      <c r="Y11" s="46">
        <v>1.2983</v>
      </c>
    </row>
    <row r="12" spans="1:25" x14ac:dyDescent="0.2">
      <c r="B12" s="45">
        <v>45602</v>
      </c>
      <c r="C12" s="44">
        <v>2955</v>
      </c>
      <c r="D12" s="43">
        <v>2955.5</v>
      </c>
      <c r="E12" s="42">
        <f t="shared" si="0"/>
        <v>2955.25</v>
      </c>
      <c r="F12" s="44">
        <v>2978</v>
      </c>
      <c r="G12" s="43">
        <v>2980</v>
      </c>
      <c r="H12" s="42">
        <f t="shared" si="1"/>
        <v>2979</v>
      </c>
      <c r="I12" s="44">
        <v>2960</v>
      </c>
      <c r="J12" s="43">
        <v>2965</v>
      </c>
      <c r="K12" s="42">
        <f t="shared" si="2"/>
        <v>2962.5</v>
      </c>
      <c r="L12" s="44">
        <v>2840</v>
      </c>
      <c r="M12" s="43">
        <v>2845</v>
      </c>
      <c r="N12" s="42">
        <f t="shared" si="3"/>
        <v>2842.5</v>
      </c>
      <c r="O12" s="44">
        <v>2580</v>
      </c>
      <c r="P12" s="43">
        <v>2585</v>
      </c>
      <c r="Q12" s="42">
        <f t="shared" si="4"/>
        <v>2582.5</v>
      </c>
      <c r="R12" s="50">
        <v>2955.5</v>
      </c>
      <c r="S12" s="49">
        <v>1.2854000000000001</v>
      </c>
      <c r="T12" s="49">
        <v>1.0689</v>
      </c>
      <c r="U12" s="48">
        <v>154.41</v>
      </c>
      <c r="V12" s="41">
        <f t="shared" si="6"/>
        <v>2299.2842694880969</v>
      </c>
      <c r="W12" s="41">
        <f t="shared" si="7"/>
        <v>2318.3444842072504</v>
      </c>
      <c r="X12" s="47">
        <f t="shared" si="5"/>
        <v>2764.9920478997101</v>
      </c>
      <c r="Y12" s="46">
        <v>1.2849999999999999</v>
      </c>
    </row>
    <row r="13" spans="1:25" x14ac:dyDescent="0.2">
      <c r="B13" s="45">
        <v>45603</v>
      </c>
      <c r="C13" s="44">
        <v>3051</v>
      </c>
      <c r="D13" s="43">
        <v>3052</v>
      </c>
      <c r="E13" s="42">
        <f t="shared" si="0"/>
        <v>3051.5</v>
      </c>
      <c r="F13" s="44">
        <v>3074</v>
      </c>
      <c r="G13" s="43">
        <v>3076</v>
      </c>
      <c r="H13" s="42">
        <f t="shared" si="1"/>
        <v>3075</v>
      </c>
      <c r="I13" s="44">
        <v>3065</v>
      </c>
      <c r="J13" s="43">
        <v>3070</v>
      </c>
      <c r="K13" s="42">
        <f t="shared" si="2"/>
        <v>3067.5</v>
      </c>
      <c r="L13" s="44">
        <v>2955</v>
      </c>
      <c r="M13" s="43">
        <v>2960</v>
      </c>
      <c r="N13" s="42">
        <f t="shared" si="3"/>
        <v>2957.5</v>
      </c>
      <c r="O13" s="44">
        <v>2695</v>
      </c>
      <c r="P13" s="43">
        <v>2700</v>
      </c>
      <c r="Q13" s="42">
        <f t="shared" si="4"/>
        <v>2697.5</v>
      </c>
      <c r="R13" s="50">
        <v>3052</v>
      </c>
      <c r="S13" s="49">
        <v>1.2957000000000001</v>
      </c>
      <c r="T13" s="49">
        <v>1.0775999999999999</v>
      </c>
      <c r="U13" s="48">
        <v>153.76</v>
      </c>
      <c r="V13" s="41">
        <f t="shared" si="6"/>
        <v>2355.4835224203134</v>
      </c>
      <c r="W13" s="41">
        <f t="shared" si="7"/>
        <v>2374.0063286254531</v>
      </c>
      <c r="X13" s="47">
        <f t="shared" si="5"/>
        <v>2832.2197475872313</v>
      </c>
      <c r="Y13" s="46">
        <v>1.2951999999999999</v>
      </c>
    </row>
    <row r="14" spans="1:25" x14ac:dyDescent="0.2">
      <c r="B14" s="45">
        <v>45604</v>
      </c>
      <c r="C14" s="44">
        <v>2965</v>
      </c>
      <c r="D14" s="43">
        <v>2967</v>
      </c>
      <c r="E14" s="42">
        <f t="shared" si="0"/>
        <v>2966</v>
      </c>
      <c r="F14" s="44">
        <v>2990</v>
      </c>
      <c r="G14" s="43">
        <v>2992</v>
      </c>
      <c r="H14" s="42">
        <f t="shared" si="1"/>
        <v>2991</v>
      </c>
      <c r="I14" s="44">
        <v>2992</v>
      </c>
      <c r="J14" s="43">
        <v>2997</v>
      </c>
      <c r="K14" s="42">
        <f t="shared" si="2"/>
        <v>2994.5</v>
      </c>
      <c r="L14" s="44">
        <v>2882</v>
      </c>
      <c r="M14" s="43">
        <v>2887</v>
      </c>
      <c r="N14" s="42">
        <f t="shared" si="3"/>
        <v>2884.5</v>
      </c>
      <c r="O14" s="44">
        <v>2623</v>
      </c>
      <c r="P14" s="43">
        <v>2628</v>
      </c>
      <c r="Q14" s="42">
        <f t="shared" si="4"/>
        <v>2625.5</v>
      </c>
      <c r="R14" s="50">
        <v>2967</v>
      </c>
      <c r="S14" s="49">
        <v>1.2945</v>
      </c>
      <c r="T14" s="49">
        <v>1.0772999999999999</v>
      </c>
      <c r="U14" s="48">
        <v>152.38</v>
      </c>
      <c r="V14" s="41">
        <f t="shared" si="6"/>
        <v>2292.0046349942063</v>
      </c>
      <c r="W14" s="41">
        <f t="shared" si="7"/>
        <v>2311.3171108536117</v>
      </c>
      <c r="X14" s="47">
        <f t="shared" si="5"/>
        <v>2754.1074909495965</v>
      </c>
      <c r="Y14" s="46">
        <v>1.294</v>
      </c>
    </row>
    <row r="15" spans="1:25" x14ac:dyDescent="0.2">
      <c r="B15" s="45">
        <v>45607</v>
      </c>
      <c r="C15" s="44">
        <v>2980.5</v>
      </c>
      <c r="D15" s="43">
        <v>2981</v>
      </c>
      <c r="E15" s="42">
        <f t="shared" si="0"/>
        <v>2980.75</v>
      </c>
      <c r="F15" s="44">
        <v>2996</v>
      </c>
      <c r="G15" s="43">
        <v>2997</v>
      </c>
      <c r="H15" s="42">
        <f t="shared" si="1"/>
        <v>2996.5</v>
      </c>
      <c r="I15" s="44">
        <v>2995</v>
      </c>
      <c r="J15" s="43">
        <v>3000</v>
      </c>
      <c r="K15" s="42">
        <f t="shared" si="2"/>
        <v>2997.5</v>
      </c>
      <c r="L15" s="44">
        <v>2885</v>
      </c>
      <c r="M15" s="43">
        <v>2890</v>
      </c>
      <c r="N15" s="42">
        <f t="shared" si="3"/>
        <v>2887.5</v>
      </c>
      <c r="O15" s="44">
        <v>2627</v>
      </c>
      <c r="P15" s="43">
        <v>2632</v>
      </c>
      <c r="Q15" s="42">
        <f t="shared" si="4"/>
        <v>2629.5</v>
      </c>
      <c r="R15" s="50">
        <v>2981</v>
      </c>
      <c r="S15" s="49">
        <v>1.2882</v>
      </c>
      <c r="T15" s="49">
        <v>1.0652999999999999</v>
      </c>
      <c r="U15" s="48">
        <v>153.80000000000001</v>
      </c>
      <c r="V15" s="41">
        <f t="shared" si="6"/>
        <v>2314.0816643378357</v>
      </c>
      <c r="W15" s="41">
        <f t="shared" si="7"/>
        <v>2326.5020959478343</v>
      </c>
      <c r="X15" s="47">
        <f t="shared" si="5"/>
        <v>2798.2727870083545</v>
      </c>
      <c r="Y15" s="46">
        <v>1.2878000000000001</v>
      </c>
    </row>
    <row r="16" spans="1:25" x14ac:dyDescent="0.2">
      <c r="B16" s="45">
        <v>45608</v>
      </c>
      <c r="C16" s="44">
        <v>2917</v>
      </c>
      <c r="D16" s="43">
        <v>2917.5</v>
      </c>
      <c r="E16" s="42">
        <f t="shared" si="0"/>
        <v>2917.25</v>
      </c>
      <c r="F16" s="44">
        <v>2933</v>
      </c>
      <c r="G16" s="43">
        <v>2935</v>
      </c>
      <c r="H16" s="42">
        <f t="shared" si="1"/>
        <v>2934</v>
      </c>
      <c r="I16" s="44">
        <v>2930</v>
      </c>
      <c r="J16" s="43">
        <v>2935</v>
      </c>
      <c r="K16" s="42">
        <f t="shared" si="2"/>
        <v>2932.5</v>
      </c>
      <c r="L16" s="44">
        <v>2820</v>
      </c>
      <c r="M16" s="43">
        <v>2825</v>
      </c>
      <c r="N16" s="42">
        <f t="shared" si="3"/>
        <v>2822.5</v>
      </c>
      <c r="O16" s="44">
        <v>2562</v>
      </c>
      <c r="P16" s="43">
        <v>2567</v>
      </c>
      <c r="Q16" s="42">
        <f t="shared" si="4"/>
        <v>2564.5</v>
      </c>
      <c r="R16" s="50">
        <v>2917.5</v>
      </c>
      <c r="S16" s="49">
        <v>1.2822</v>
      </c>
      <c r="T16" s="49">
        <v>1.0620000000000001</v>
      </c>
      <c r="U16" s="48">
        <v>154.08000000000001</v>
      </c>
      <c r="V16" s="41">
        <f t="shared" si="6"/>
        <v>2275.3860552175947</v>
      </c>
      <c r="W16" s="41">
        <f t="shared" si="7"/>
        <v>2289.0344720012477</v>
      </c>
      <c r="X16" s="47">
        <f t="shared" si="5"/>
        <v>2747.1751412429376</v>
      </c>
      <c r="Y16" s="46">
        <v>1.2818000000000001</v>
      </c>
    </row>
    <row r="17" spans="2:25" x14ac:dyDescent="0.2">
      <c r="B17" s="45">
        <v>45609</v>
      </c>
      <c r="C17" s="44">
        <v>2924.5</v>
      </c>
      <c r="D17" s="43">
        <v>2925</v>
      </c>
      <c r="E17" s="42">
        <f t="shared" si="0"/>
        <v>2924.75</v>
      </c>
      <c r="F17" s="44">
        <v>2935</v>
      </c>
      <c r="G17" s="43">
        <v>2937</v>
      </c>
      <c r="H17" s="42">
        <f t="shared" si="1"/>
        <v>2936</v>
      </c>
      <c r="I17" s="44">
        <v>2930</v>
      </c>
      <c r="J17" s="43">
        <v>2935</v>
      </c>
      <c r="K17" s="42">
        <f t="shared" si="2"/>
        <v>2932.5</v>
      </c>
      <c r="L17" s="44">
        <v>2822</v>
      </c>
      <c r="M17" s="43">
        <v>2827</v>
      </c>
      <c r="N17" s="42">
        <f t="shared" si="3"/>
        <v>2824.5</v>
      </c>
      <c r="O17" s="44">
        <v>2563</v>
      </c>
      <c r="P17" s="43">
        <v>2568</v>
      </c>
      <c r="Q17" s="42">
        <f t="shared" si="4"/>
        <v>2565.5</v>
      </c>
      <c r="R17" s="50">
        <v>2925</v>
      </c>
      <c r="S17" s="49">
        <v>1.2746</v>
      </c>
      <c r="T17" s="49">
        <v>1.0631999999999999</v>
      </c>
      <c r="U17" s="48">
        <v>154.93</v>
      </c>
      <c r="V17" s="41">
        <f t="shared" si="6"/>
        <v>2294.8375961085831</v>
      </c>
      <c r="W17" s="41">
        <f t="shared" si="7"/>
        <v>2304.2523144515926</v>
      </c>
      <c r="X17" s="47">
        <f t="shared" si="5"/>
        <v>2751.1286681715578</v>
      </c>
      <c r="Y17" s="46">
        <v>1.2742</v>
      </c>
    </row>
    <row r="18" spans="2:25" x14ac:dyDescent="0.2">
      <c r="B18" s="45">
        <v>45610</v>
      </c>
      <c r="C18" s="44">
        <v>2902</v>
      </c>
      <c r="D18" s="43">
        <v>2903</v>
      </c>
      <c r="E18" s="42">
        <f t="shared" si="0"/>
        <v>2902.5</v>
      </c>
      <c r="F18" s="44">
        <v>2906</v>
      </c>
      <c r="G18" s="43">
        <v>2906.5</v>
      </c>
      <c r="H18" s="42">
        <f t="shared" si="1"/>
        <v>2906.25</v>
      </c>
      <c r="I18" s="44">
        <v>2895</v>
      </c>
      <c r="J18" s="43">
        <v>2900</v>
      </c>
      <c r="K18" s="42">
        <f t="shared" si="2"/>
        <v>2897.5</v>
      </c>
      <c r="L18" s="44">
        <v>2780</v>
      </c>
      <c r="M18" s="43">
        <v>2785</v>
      </c>
      <c r="N18" s="42">
        <f t="shared" si="3"/>
        <v>2782.5</v>
      </c>
      <c r="O18" s="44">
        <v>2522</v>
      </c>
      <c r="P18" s="43">
        <v>2527</v>
      </c>
      <c r="Q18" s="42">
        <f t="shared" si="4"/>
        <v>2524.5</v>
      </c>
      <c r="R18" s="50">
        <v>2903</v>
      </c>
      <c r="S18" s="49">
        <v>1.2665999999999999</v>
      </c>
      <c r="T18" s="49">
        <v>1.0537000000000001</v>
      </c>
      <c r="U18" s="48">
        <v>156</v>
      </c>
      <c r="V18" s="41">
        <f t="shared" si="6"/>
        <v>2291.9627348807835</v>
      </c>
      <c r="W18" s="41">
        <f t="shared" si="7"/>
        <v>2294.7260382125378</v>
      </c>
      <c r="X18" s="47">
        <f t="shared" si="5"/>
        <v>2755.0536205751159</v>
      </c>
      <c r="Y18" s="46">
        <v>1.2661</v>
      </c>
    </row>
    <row r="19" spans="2:25" x14ac:dyDescent="0.2">
      <c r="B19" s="45">
        <v>45611</v>
      </c>
      <c r="C19" s="44">
        <v>3005</v>
      </c>
      <c r="D19" s="43">
        <v>3006</v>
      </c>
      <c r="E19" s="42">
        <f t="shared" si="0"/>
        <v>3005.5</v>
      </c>
      <c r="F19" s="44">
        <v>2991</v>
      </c>
      <c r="G19" s="43">
        <v>2993</v>
      </c>
      <c r="H19" s="42">
        <f t="shared" si="1"/>
        <v>2992</v>
      </c>
      <c r="I19" s="44">
        <v>2958</v>
      </c>
      <c r="J19" s="43">
        <v>2963</v>
      </c>
      <c r="K19" s="42">
        <f t="shared" si="2"/>
        <v>2960.5</v>
      </c>
      <c r="L19" s="44">
        <v>2833</v>
      </c>
      <c r="M19" s="43">
        <v>2838</v>
      </c>
      <c r="N19" s="42">
        <f t="shared" si="3"/>
        <v>2835.5</v>
      </c>
      <c r="O19" s="44">
        <v>2575</v>
      </c>
      <c r="P19" s="43">
        <v>2580</v>
      </c>
      <c r="Q19" s="42">
        <f t="shared" si="4"/>
        <v>2577.5</v>
      </c>
      <c r="R19" s="50">
        <v>3006</v>
      </c>
      <c r="S19" s="49">
        <v>1.2678</v>
      </c>
      <c r="T19" s="49">
        <v>1.0577000000000001</v>
      </c>
      <c r="U19" s="48">
        <v>155.4</v>
      </c>
      <c r="V19" s="41">
        <f t="shared" si="6"/>
        <v>2371.0364410790344</v>
      </c>
      <c r="W19" s="41">
        <f t="shared" si="7"/>
        <v>2360.7824578009149</v>
      </c>
      <c r="X19" s="47">
        <f t="shared" si="5"/>
        <v>2842.015694431313</v>
      </c>
      <c r="Y19" s="46">
        <v>1.2674000000000001</v>
      </c>
    </row>
    <row r="20" spans="2:25" x14ac:dyDescent="0.2">
      <c r="B20" s="45">
        <v>45614</v>
      </c>
      <c r="C20" s="44">
        <v>2926</v>
      </c>
      <c r="D20" s="43">
        <v>2927</v>
      </c>
      <c r="E20" s="42">
        <f t="shared" si="0"/>
        <v>2926.5</v>
      </c>
      <c r="F20" s="44">
        <v>2921</v>
      </c>
      <c r="G20" s="43">
        <v>2922</v>
      </c>
      <c r="H20" s="42">
        <f t="shared" si="1"/>
        <v>2921.5</v>
      </c>
      <c r="I20" s="44">
        <v>2895</v>
      </c>
      <c r="J20" s="43">
        <v>2900</v>
      </c>
      <c r="K20" s="42">
        <f t="shared" si="2"/>
        <v>2897.5</v>
      </c>
      <c r="L20" s="44">
        <v>2775</v>
      </c>
      <c r="M20" s="43">
        <v>2780</v>
      </c>
      <c r="N20" s="42">
        <f t="shared" si="3"/>
        <v>2777.5</v>
      </c>
      <c r="O20" s="44">
        <v>2515</v>
      </c>
      <c r="P20" s="43">
        <v>2520</v>
      </c>
      <c r="Q20" s="42">
        <f t="shared" si="4"/>
        <v>2517.5</v>
      </c>
      <c r="R20" s="50">
        <v>2927</v>
      </c>
      <c r="S20" s="49">
        <v>1.2625999999999999</v>
      </c>
      <c r="T20" s="49">
        <v>1.0548</v>
      </c>
      <c r="U20" s="48">
        <v>155.27000000000001</v>
      </c>
      <c r="V20" s="41">
        <f t="shared" si="6"/>
        <v>2318.2322192301599</v>
      </c>
      <c r="W20" s="41">
        <f t="shared" si="7"/>
        <v>2314.2721368604466</v>
      </c>
      <c r="X20" s="47">
        <f t="shared" si="5"/>
        <v>2774.9336367083806</v>
      </c>
      <c r="Y20" s="46">
        <v>1.2622</v>
      </c>
    </row>
    <row r="21" spans="2:25" x14ac:dyDescent="0.2">
      <c r="B21" s="45">
        <v>45615</v>
      </c>
      <c r="C21" s="44">
        <v>2943</v>
      </c>
      <c r="D21" s="43">
        <v>2944</v>
      </c>
      <c r="E21" s="42">
        <f t="shared" si="0"/>
        <v>2943.5</v>
      </c>
      <c r="F21" s="44">
        <v>2947.5</v>
      </c>
      <c r="G21" s="43">
        <v>2948.5</v>
      </c>
      <c r="H21" s="42">
        <f t="shared" si="1"/>
        <v>2948</v>
      </c>
      <c r="I21" s="44">
        <v>2928</v>
      </c>
      <c r="J21" s="43">
        <v>2933</v>
      </c>
      <c r="K21" s="42">
        <f t="shared" si="2"/>
        <v>2930.5</v>
      </c>
      <c r="L21" s="44">
        <v>2818</v>
      </c>
      <c r="M21" s="43">
        <v>2823</v>
      </c>
      <c r="N21" s="42">
        <f t="shared" si="3"/>
        <v>2820.5</v>
      </c>
      <c r="O21" s="44">
        <v>2558</v>
      </c>
      <c r="P21" s="43">
        <v>2563</v>
      </c>
      <c r="Q21" s="42">
        <f t="shared" si="4"/>
        <v>2560.5</v>
      </c>
      <c r="R21" s="50">
        <v>2944</v>
      </c>
      <c r="S21" s="49">
        <v>1.2644</v>
      </c>
      <c r="T21" s="49">
        <v>1.0572999999999999</v>
      </c>
      <c r="U21" s="48">
        <v>153.99</v>
      </c>
      <c r="V21" s="41">
        <f>R21/S21</f>
        <v>2328.377095855742</v>
      </c>
      <c r="W21" s="41">
        <f t="shared" si="7"/>
        <v>2331.9360961720977</v>
      </c>
      <c r="X21" s="47">
        <f t="shared" si="5"/>
        <v>2784.4509599924336</v>
      </c>
      <c r="Y21" s="46">
        <v>1.264</v>
      </c>
    </row>
    <row r="22" spans="2:25" x14ac:dyDescent="0.2">
      <c r="B22" s="45">
        <v>45616</v>
      </c>
      <c r="C22" s="44">
        <v>2967</v>
      </c>
      <c r="D22" s="43">
        <v>2967.5</v>
      </c>
      <c r="E22" s="42">
        <f t="shared" si="0"/>
        <v>2967.25</v>
      </c>
      <c r="F22" s="44">
        <v>2981</v>
      </c>
      <c r="G22" s="43">
        <v>2983</v>
      </c>
      <c r="H22" s="42">
        <f t="shared" si="1"/>
        <v>2982</v>
      </c>
      <c r="I22" s="44">
        <v>2968</v>
      </c>
      <c r="J22" s="43">
        <v>2973</v>
      </c>
      <c r="K22" s="42">
        <f t="shared" si="2"/>
        <v>2970.5</v>
      </c>
      <c r="L22" s="44">
        <v>2867</v>
      </c>
      <c r="M22" s="43">
        <v>2872</v>
      </c>
      <c r="N22" s="42">
        <f t="shared" si="3"/>
        <v>2869.5</v>
      </c>
      <c r="O22" s="44">
        <v>2608</v>
      </c>
      <c r="P22" s="43">
        <v>2613</v>
      </c>
      <c r="Q22" s="42">
        <f t="shared" si="4"/>
        <v>2610.5</v>
      </c>
      <c r="R22" s="50">
        <v>2967.5</v>
      </c>
      <c r="S22" s="49">
        <v>1.2667999999999999</v>
      </c>
      <c r="T22" s="49">
        <v>1.0559000000000001</v>
      </c>
      <c r="U22" s="48">
        <v>155.69</v>
      </c>
      <c r="V22" s="41">
        <f t="shared" si="6"/>
        <v>2342.5165772023997</v>
      </c>
      <c r="W22" s="41">
        <f t="shared" si="7"/>
        <v>2354.7521313545944</v>
      </c>
      <c r="X22" s="47">
        <f t="shared" si="5"/>
        <v>2810.3987119992421</v>
      </c>
      <c r="Y22" s="46">
        <v>1.2664</v>
      </c>
    </row>
    <row r="23" spans="2:25" x14ac:dyDescent="0.2">
      <c r="B23" s="45">
        <v>45617</v>
      </c>
      <c r="C23" s="44">
        <v>2986</v>
      </c>
      <c r="D23" s="43">
        <v>2987</v>
      </c>
      <c r="E23" s="42">
        <f t="shared" si="0"/>
        <v>2986.5</v>
      </c>
      <c r="F23" s="44">
        <v>2992</v>
      </c>
      <c r="G23" s="43">
        <v>2994</v>
      </c>
      <c r="H23" s="42">
        <f t="shared" si="1"/>
        <v>2993</v>
      </c>
      <c r="I23" s="44">
        <v>2972</v>
      </c>
      <c r="J23" s="43">
        <v>2977</v>
      </c>
      <c r="K23" s="42">
        <f t="shared" si="2"/>
        <v>2974.5</v>
      </c>
      <c r="L23" s="44">
        <v>2860</v>
      </c>
      <c r="M23" s="43">
        <v>2865</v>
      </c>
      <c r="N23" s="42">
        <f t="shared" si="3"/>
        <v>2862.5</v>
      </c>
      <c r="O23" s="44">
        <v>2602</v>
      </c>
      <c r="P23" s="43">
        <v>2607</v>
      </c>
      <c r="Q23" s="42">
        <f t="shared" si="4"/>
        <v>2604.5</v>
      </c>
      <c r="R23" s="50">
        <v>2987</v>
      </c>
      <c r="S23" s="49">
        <v>1.264</v>
      </c>
      <c r="T23" s="49">
        <v>1.0528</v>
      </c>
      <c r="U23" s="48">
        <v>154.44999999999999</v>
      </c>
      <c r="V23" s="41">
        <f t="shared" si="6"/>
        <v>2363.1329113924048</v>
      </c>
      <c r="W23" s="41">
        <f t="shared" si="7"/>
        <v>2368.6708860759495</v>
      </c>
      <c r="X23" s="47">
        <f t="shared" si="5"/>
        <v>2837.1960486322191</v>
      </c>
      <c r="Y23" s="46">
        <v>1.2636000000000001</v>
      </c>
    </row>
    <row r="24" spans="2:25" x14ac:dyDescent="0.2">
      <c r="B24" s="45">
        <v>45618</v>
      </c>
      <c r="C24" s="44">
        <v>2964</v>
      </c>
      <c r="D24" s="43">
        <v>2965</v>
      </c>
      <c r="E24" s="42">
        <f t="shared" si="0"/>
        <v>2964.5</v>
      </c>
      <c r="F24" s="44">
        <v>2963</v>
      </c>
      <c r="G24" s="43">
        <v>2963.5</v>
      </c>
      <c r="H24" s="42">
        <f t="shared" si="1"/>
        <v>2963.25</v>
      </c>
      <c r="I24" s="44">
        <v>2935</v>
      </c>
      <c r="J24" s="43">
        <v>2940</v>
      </c>
      <c r="K24" s="42">
        <f t="shared" si="2"/>
        <v>2937.5</v>
      </c>
      <c r="L24" s="44">
        <v>2825</v>
      </c>
      <c r="M24" s="43">
        <v>2830</v>
      </c>
      <c r="N24" s="42">
        <f t="shared" si="3"/>
        <v>2827.5</v>
      </c>
      <c r="O24" s="44">
        <v>2565</v>
      </c>
      <c r="P24" s="43">
        <v>2570</v>
      </c>
      <c r="Q24" s="42">
        <f t="shared" si="4"/>
        <v>2567.5</v>
      </c>
      <c r="R24" s="50">
        <v>2965</v>
      </c>
      <c r="S24" s="49">
        <v>1.2513000000000001</v>
      </c>
      <c r="T24" s="49">
        <v>1.0407999999999999</v>
      </c>
      <c r="U24" s="48">
        <v>154.51</v>
      </c>
      <c r="V24" s="41">
        <f t="shared" si="6"/>
        <v>2369.5356828897943</v>
      </c>
      <c r="W24" s="41">
        <f t="shared" si="7"/>
        <v>2368.336929593223</v>
      </c>
      <c r="X24" s="47">
        <f t="shared" si="5"/>
        <v>2848.7701767870872</v>
      </c>
      <c r="Y24" s="46">
        <v>1.2509999999999999</v>
      </c>
    </row>
    <row r="25" spans="2:25" x14ac:dyDescent="0.2">
      <c r="B25" s="45">
        <v>45621</v>
      </c>
      <c r="C25" s="44">
        <v>3010</v>
      </c>
      <c r="D25" s="43">
        <v>3011</v>
      </c>
      <c r="E25" s="42">
        <f t="shared" si="0"/>
        <v>3010.5</v>
      </c>
      <c r="F25" s="44">
        <v>3009</v>
      </c>
      <c r="G25" s="43">
        <v>3010</v>
      </c>
      <c r="H25" s="42">
        <f t="shared" si="1"/>
        <v>3009.5</v>
      </c>
      <c r="I25" s="44">
        <v>2985</v>
      </c>
      <c r="J25" s="43">
        <v>2990</v>
      </c>
      <c r="K25" s="42">
        <f t="shared" si="2"/>
        <v>2987.5</v>
      </c>
      <c r="L25" s="44">
        <v>2875</v>
      </c>
      <c r="M25" s="43">
        <v>2880</v>
      </c>
      <c r="N25" s="42">
        <f t="shared" si="3"/>
        <v>2877.5</v>
      </c>
      <c r="O25" s="44">
        <v>2615</v>
      </c>
      <c r="P25" s="43">
        <v>2620</v>
      </c>
      <c r="Q25" s="42">
        <f t="shared" si="4"/>
        <v>2617.5</v>
      </c>
      <c r="R25" s="50">
        <v>3011</v>
      </c>
      <c r="S25" s="49">
        <v>1.2572000000000001</v>
      </c>
      <c r="T25" s="49">
        <v>1.0488</v>
      </c>
      <c r="U25" s="48">
        <v>154.19999999999999</v>
      </c>
      <c r="V25" s="41">
        <f t="shared" si="6"/>
        <v>2395.0047725103404</v>
      </c>
      <c r="W25" s="41">
        <f t="shared" si="7"/>
        <v>2394.2093541202671</v>
      </c>
      <c r="X25" s="47">
        <f t="shared" si="5"/>
        <v>2870.9000762776509</v>
      </c>
      <c r="Y25" s="46">
        <v>1.2568999999999999</v>
      </c>
    </row>
    <row r="26" spans="2:25" x14ac:dyDescent="0.2">
      <c r="B26" s="45">
        <v>45622</v>
      </c>
      <c r="C26" s="44">
        <v>3082</v>
      </c>
      <c r="D26" s="43">
        <v>3083</v>
      </c>
      <c r="E26" s="42">
        <f t="shared" si="0"/>
        <v>3082.5</v>
      </c>
      <c r="F26" s="44">
        <v>3077</v>
      </c>
      <c r="G26" s="43">
        <v>3077.5</v>
      </c>
      <c r="H26" s="42">
        <f t="shared" si="1"/>
        <v>3077.25</v>
      </c>
      <c r="I26" s="44">
        <v>3040</v>
      </c>
      <c r="J26" s="43">
        <v>3045</v>
      </c>
      <c r="K26" s="42">
        <f t="shared" si="2"/>
        <v>3042.5</v>
      </c>
      <c r="L26" s="44">
        <v>2860</v>
      </c>
      <c r="M26" s="43">
        <v>2865</v>
      </c>
      <c r="N26" s="42">
        <f t="shared" si="3"/>
        <v>2862.5</v>
      </c>
      <c r="O26" s="44">
        <v>2600</v>
      </c>
      <c r="P26" s="43">
        <v>2605</v>
      </c>
      <c r="Q26" s="42">
        <f t="shared" si="4"/>
        <v>2602.5</v>
      </c>
      <c r="R26" s="50">
        <v>3083</v>
      </c>
      <c r="S26" s="49">
        <v>1.2606999999999999</v>
      </c>
      <c r="T26" s="49">
        <v>1.0524</v>
      </c>
      <c r="U26" s="48">
        <v>153.26</v>
      </c>
      <c r="V26" s="41">
        <f t="shared" si="6"/>
        <v>2445.4668041564209</v>
      </c>
      <c r="W26" s="41">
        <f t="shared" si="7"/>
        <v>2441.1041484889347</v>
      </c>
      <c r="X26" s="47">
        <f t="shared" si="5"/>
        <v>2929.4944887875331</v>
      </c>
      <c r="Y26" s="46">
        <v>1.2604</v>
      </c>
    </row>
    <row r="27" spans="2:25" x14ac:dyDescent="0.2">
      <c r="B27" s="45">
        <v>45623</v>
      </c>
      <c r="C27" s="44">
        <v>3107</v>
      </c>
      <c r="D27" s="43">
        <v>3107.5</v>
      </c>
      <c r="E27" s="42">
        <f t="shared" si="0"/>
        <v>3107.25</v>
      </c>
      <c r="F27" s="44">
        <v>3103</v>
      </c>
      <c r="G27" s="43">
        <v>3103.5</v>
      </c>
      <c r="H27" s="42">
        <f t="shared" si="1"/>
        <v>3103.25</v>
      </c>
      <c r="I27" s="44">
        <v>3065</v>
      </c>
      <c r="J27" s="43">
        <v>3070</v>
      </c>
      <c r="K27" s="42">
        <f t="shared" si="2"/>
        <v>3067.5</v>
      </c>
      <c r="L27" s="44">
        <v>2902</v>
      </c>
      <c r="M27" s="43">
        <v>2907</v>
      </c>
      <c r="N27" s="42">
        <f t="shared" si="3"/>
        <v>2904.5</v>
      </c>
      <c r="O27" s="44">
        <v>2643</v>
      </c>
      <c r="P27" s="43">
        <v>2648</v>
      </c>
      <c r="Q27" s="42">
        <f t="shared" si="4"/>
        <v>2645.5</v>
      </c>
      <c r="R27" s="50">
        <v>3107.5</v>
      </c>
      <c r="S27" s="49">
        <v>1.2628999999999999</v>
      </c>
      <c r="T27" s="49">
        <v>1.0527</v>
      </c>
      <c r="U27" s="48">
        <v>151.51</v>
      </c>
      <c r="V27" s="41">
        <f t="shared" si="6"/>
        <v>2460.6065405020195</v>
      </c>
      <c r="W27" s="41">
        <f t="shared" si="7"/>
        <v>2457.4392271755487</v>
      </c>
      <c r="X27" s="47">
        <f t="shared" si="5"/>
        <v>2951.9331243469173</v>
      </c>
      <c r="Y27" s="46">
        <v>1.2625999999999999</v>
      </c>
    </row>
    <row r="28" spans="2:25" x14ac:dyDescent="0.2">
      <c r="B28" s="45">
        <v>45624</v>
      </c>
      <c r="C28" s="44">
        <v>3044.5</v>
      </c>
      <c r="D28" s="43">
        <v>3045</v>
      </c>
      <c r="E28" s="42">
        <f t="shared" si="0"/>
        <v>3044.75</v>
      </c>
      <c r="F28" s="44">
        <v>3044</v>
      </c>
      <c r="G28" s="43">
        <v>3046</v>
      </c>
      <c r="H28" s="42">
        <f t="shared" si="1"/>
        <v>3045</v>
      </c>
      <c r="I28" s="44">
        <v>3017</v>
      </c>
      <c r="J28" s="43">
        <v>3022</v>
      </c>
      <c r="K28" s="42">
        <f t="shared" si="2"/>
        <v>3019.5</v>
      </c>
      <c r="L28" s="44">
        <v>2847</v>
      </c>
      <c r="M28" s="43">
        <v>2852</v>
      </c>
      <c r="N28" s="42">
        <f t="shared" si="3"/>
        <v>2849.5</v>
      </c>
      <c r="O28" s="44">
        <v>2588</v>
      </c>
      <c r="P28" s="43">
        <v>2593</v>
      </c>
      <c r="Q28" s="42">
        <f t="shared" si="4"/>
        <v>2590.5</v>
      </c>
      <c r="R28" s="50">
        <v>3045</v>
      </c>
      <c r="S28" s="49">
        <v>1.2666999999999999</v>
      </c>
      <c r="T28" s="49">
        <v>1.0545</v>
      </c>
      <c r="U28" s="48">
        <v>151.77000000000001</v>
      </c>
      <c r="V28" s="41">
        <f t="shared" si="6"/>
        <v>2403.8841083129391</v>
      </c>
      <c r="W28" s="41">
        <f t="shared" si="7"/>
        <v>2404.6735612220732</v>
      </c>
      <c r="X28" s="47">
        <f t="shared" si="5"/>
        <v>2887.624466571835</v>
      </c>
      <c r="Y28" s="46">
        <v>1.2664</v>
      </c>
    </row>
    <row r="29" spans="2:25" x14ac:dyDescent="0.2">
      <c r="B29" s="45">
        <v>45625</v>
      </c>
      <c r="C29" s="44">
        <v>3090</v>
      </c>
      <c r="D29" s="43">
        <v>3092</v>
      </c>
      <c r="E29" s="42">
        <f t="shared" si="0"/>
        <v>3091</v>
      </c>
      <c r="F29" s="44">
        <v>3088</v>
      </c>
      <c r="G29" s="43">
        <v>3089</v>
      </c>
      <c r="H29" s="42">
        <f t="shared" si="1"/>
        <v>3088.5</v>
      </c>
      <c r="I29" s="44">
        <v>3062</v>
      </c>
      <c r="J29" s="43">
        <v>3067</v>
      </c>
      <c r="K29" s="42">
        <f t="shared" si="2"/>
        <v>3064.5</v>
      </c>
      <c r="L29" s="44">
        <v>2910</v>
      </c>
      <c r="M29" s="43">
        <v>2915</v>
      </c>
      <c r="N29" s="42">
        <f t="shared" si="3"/>
        <v>2912.5</v>
      </c>
      <c r="O29" s="44">
        <v>2650</v>
      </c>
      <c r="P29" s="43">
        <v>2655</v>
      </c>
      <c r="Q29" s="42">
        <f t="shared" si="4"/>
        <v>2652.5</v>
      </c>
      <c r="R29" s="50">
        <v>3092</v>
      </c>
      <c r="S29" s="49">
        <v>1.2699</v>
      </c>
      <c r="T29" s="49">
        <v>1.0566</v>
      </c>
      <c r="U29" s="48">
        <v>150.16</v>
      </c>
      <c r="V29" s="41">
        <f t="shared" si="6"/>
        <v>2434.8373887707694</v>
      </c>
      <c r="W29" s="41">
        <f t="shared" si="7"/>
        <v>2432.4749980313409</v>
      </c>
      <c r="X29" s="47">
        <f t="shared" si="5"/>
        <v>2926.3675941699794</v>
      </c>
      <c r="Y29" s="46">
        <v>1.2696000000000001</v>
      </c>
    </row>
    <row r="30" spans="2:25" x14ac:dyDescent="0.2">
      <c r="B30" s="40" t="s">
        <v>11</v>
      </c>
      <c r="C30" s="39">
        <f>ROUND(AVERAGE(C9:C29),2)</f>
        <v>2998.17</v>
      </c>
      <c r="D30" s="38">
        <f>ROUND(AVERAGE(D9:D29),2)</f>
        <v>2999.07</v>
      </c>
      <c r="E30" s="37">
        <f>ROUND(AVERAGE(C30:D30),2)</f>
        <v>2998.62</v>
      </c>
      <c r="F30" s="39">
        <f>ROUND(AVERAGE(F9:F29),2)</f>
        <v>3004.83</v>
      </c>
      <c r="G30" s="38">
        <f>ROUND(AVERAGE(G9:G29),2)</f>
        <v>3006.31</v>
      </c>
      <c r="H30" s="37">
        <f>ROUND(AVERAGE(F30:G30),2)</f>
        <v>3005.57</v>
      </c>
      <c r="I30" s="39">
        <f>ROUND(AVERAGE(I9:I29),2)</f>
        <v>2985.95</v>
      </c>
      <c r="J30" s="38">
        <f>ROUND(AVERAGE(J9:J29),2)</f>
        <v>2990.95</v>
      </c>
      <c r="K30" s="37">
        <f>ROUND(AVERAGE(I30:J30),2)</f>
        <v>2988.45</v>
      </c>
      <c r="L30" s="39">
        <f>ROUND(AVERAGE(L9:L29),2)</f>
        <v>2860.95</v>
      </c>
      <c r="M30" s="38">
        <f>ROUND(AVERAGE(M9:M29),2)</f>
        <v>2865.95</v>
      </c>
      <c r="N30" s="37">
        <f>ROUND(AVERAGE(L30:M30),2)</f>
        <v>2863.45</v>
      </c>
      <c r="O30" s="39">
        <f>ROUND(AVERAGE(O9:O29),2)</f>
        <v>2601.7600000000002</v>
      </c>
      <c r="P30" s="38">
        <f>ROUND(AVERAGE(P9:P29),2)</f>
        <v>2606.7600000000002</v>
      </c>
      <c r="Q30" s="37">
        <f>ROUND(AVERAGE(O30:P30),2)</f>
        <v>2604.2600000000002</v>
      </c>
      <c r="R30" s="36">
        <f>ROUND(AVERAGE(R9:R29),2)</f>
        <v>2999.07</v>
      </c>
      <c r="S30" s="35">
        <f>ROUND(AVERAGE(S9:S29),4)</f>
        <v>1.2748999999999999</v>
      </c>
      <c r="T30" s="34">
        <f>ROUND(AVERAGE(T9:T29),4)</f>
        <v>1.0629</v>
      </c>
      <c r="U30" s="167">
        <f>ROUND(AVERAGE(U9:U29),2)</f>
        <v>153.61000000000001</v>
      </c>
      <c r="V30" s="33">
        <f>AVERAGE(V9:V29)</f>
        <v>2352.6755921522818</v>
      </c>
      <c r="W30" s="33">
        <f>AVERAGE(W9:W29)</f>
        <v>2358.2823135626213</v>
      </c>
      <c r="X30" s="33">
        <f>AVERAGE(X9:X29)</f>
        <v>2821.8852697500947</v>
      </c>
      <c r="Y30" s="32">
        <f>AVERAGE(Y9:Y29)</f>
        <v>1.2744857142857147</v>
      </c>
    </row>
    <row r="31" spans="2:25" x14ac:dyDescent="0.2">
      <c r="B31" s="31" t="s">
        <v>12</v>
      </c>
      <c r="C31" s="30">
        <f t="shared" ref="C31:Y31" si="8">MAX(C9:C29)</f>
        <v>3107</v>
      </c>
      <c r="D31" s="29">
        <f t="shared" si="8"/>
        <v>3107.5</v>
      </c>
      <c r="E31" s="28">
        <f t="shared" si="8"/>
        <v>3107.25</v>
      </c>
      <c r="F31" s="30">
        <f t="shared" si="8"/>
        <v>3103</v>
      </c>
      <c r="G31" s="29">
        <f t="shared" si="8"/>
        <v>3103.5</v>
      </c>
      <c r="H31" s="28">
        <f t="shared" si="8"/>
        <v>3103.25</v>
      </c>
      <c r="I31" s="30">
        <f t="shared" si="8"/>
        <v>3065</v>
      </c>
      <c r="J31" s="29">
        <f t="shared" si="8"/>
        <v>3070</v>
      </c>
      <c r="K31" s="28">
        <f t="shared" si="8"/>
        <v>3067.5</v>
      </c>
      <c r="L31" s="30">
        <f t="shared" si="8"/>
        <v>2955</v>
      </c>
      <c r="M31" s="29">
        <f t="shared" si="8"/>
        <v>2960</v>
      </c>
      <c r="N31" s="28">
        <f t="shared" si="8"/>
        <v>2957.5</v>
      </c>
      <c r="O31" s="30">
        <f t="shared" si="8"/>
        <v>2695</v>
      </c>
      <c r="P31" s="29">
        <f t="shared" si="8"/>
        <v>2700</v>
      </c>
      <c r="Q31" s="28">
        <f t="shared" si="8"/>
        <v>2697.5</v>
      </c>
      <c r="R31" s="27">
        <f t="shared" si="8"/>
        <v>3107.5</v>
      </c>
      <c r="S31" s="26">
        <f t="shared" si="8"/>
        <v>1.2987</v>
      </c>
      <c r="T31" s="25">
        <f t="shared" si="8"/>
        <v>1.0904</v>
      </c>
      <c r="U31" s="24">
        <f t="shared" si="8"/>
        <v>156</v>
      </c>
      <c r="V31" s="23">
        <f t="shared" si="8"/>
        <v>2460.6065405020195</v>
      </c>
      <c r="W31" s="23">
        <f t="shared" si="8"/>
        <v>2457.4392271755487</v>
      </c>
      <c r="X31" s="23">
        <f t="shared" si="8"/>
        <v>2951.9331243469173</v>
      </c>
      <c r="Y31" s="22">
        <f t="shared" si="8"/>
        <v>1.2983</v>
      </c>
    </row>
    <row r="32" spans="2:25" ht="13.5" thickBot="1" x14ac:dyDescent="0.25">
      <c r="B32" s="21" t="s">
        <v>13</v>
      </c>
      <c r="C32" s="20">
        <f t="shared" ref="C32:Y32" si="9">MIN(C9:C29)</f>
        <v>2902</v>
      </c>
      <c r="D32" s="19">
        <f t="shared" si="9"/>
        <v>2903</v>
      </c>
      <c r="E32" s="18">
        <f t="shared" si="9"/>
        <v>2902.5</v>
      </c>
      <c r="F32" s="20">
        <f t="shared" si="9"/>
        <v>2906</v>
      </c>
      <c r="G32" s="19">
        <f t="shared" si="9"/>
        <v>2906.5</v>
      </c>
      <c r="H32" s="18">
        <f t="shared" si="9"/>
        <v>2906.25</v>
      </c>
      <c r="I32" s="20">
        <f t="shared" si="9"/>
        <v>2895</v>
      </c>
      <c r="J32" s="19">
        <f t="shared" si="9"/>
        <v>2900</v>
      </c>
      <c r="K32" s="18">
        <f t="shared" si="9"/>
        <v>2897.5</v>
      </c>
      <c r="L32" s="20">
        <f t="shared" si="9"/>
        <v>2775</v>
      </c>
      <c r="M32" s="19">
        <f t="shared" si="9"/>
        <v>2780</v>
      </c>
      <c r="N32" s="18">
        <f t="shared" si="9"/>
        <v>2777.5</v>
      </c>
      <c r="O32" s="20">
        <f t="shared" si="9"/>
        <v>2515</v>
      </c>
      <c r="P32" s="19">
        <f t="shared" si="9"/>
        <v>2520</v>
      </c>
      <c r="Q32" s="18">
        <f t="shared" si="9"/>
        <v>2517.5</v>
      </c>
      <c r="R32" s="17">
        <f t="shared" si="9"/>
        <v>2903</v>
      </c>
      <c r="S32" s="16">
        <f t="shared" si="9"/>
        <v>1.2513000000000001</v>
      </c>
      <c r="T32" s="15">
        <f t="shared" si="9"/>
        <v>1.0407999999999999</v>
      </c>
      <c r="U32" s="14">
        <f t="shared" si="9"/>
        <v>150.16</v>
      </c>
      <c r="V32" s="13">
        <f t="shared" si="9"/>
        <v>2275.3860552175947</v>
      </c>
      <c r="W32" s="13">
        <f t="shared" si="9"/>
        <v>2289.0344720012477</v>
      </c>
      <c r="X32" s="13">
        <f t="shared" si="9"/>
        <v>2747.1751412429376</v>
      </c>
      <c r="Y32" s="12">
        <f t="shared" si="9"/>
        <v>1.2509999999999999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45597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45597</v>
      </c>
      <c r="C9" s="44">
        <v>2021</v>
      </c>
      <c r="D9" s="43">
        <v>2022</v>
      </c>
      <c r="E9" s="42">
        <f t="shared" ref="E9:E29" si="0">AVERAGE(C9:D9)</f>
        <v>2021.5</v>
      </c>
      <c r="F9" s="44">
        <v>2069</v>
      </c>
      <c r="G9" s="43">
        <v>2071</v>
      </c>
      <c r="H9" s="42">
        <f t="shared" ref="H9:H29" si="1">AVERAGE(F9:G9)</f>
        <v>2070</v>
      </c>
      <c r="I9" s="44">
        <v>2175</v>
      </c>
      <c r="J9" s="43">
        <v>2180</v>
      </c>
      <c r="K9" s="42">
        <f t="shared" ref="K9:K29" si="2">AVERAGE(I9:J9)</f>
        <v>2177.5</v>
      </c>
      <c r="L9" s="44">
        <v>2215</v>
      </c>
      <c r="M9" s="43">
        <v>2220</v>
      </c>
      <c r="N9" s="42">
        <f t="shared" ref="N9:N29" si="3">AVERAGE(L9:M9)</f>
        <v>2217.5</v>
      </c>
      <c r="O9" s="44">
        <v>2240</v>
      </c>
      <c r="P9" s="43">
        <v>2245</v>
      </c>
      <c r="Q9" s="42">
        <f t="shared" ref="Q9:Q29" si="4">AVERAGE(O9:P9)</f>
        <v>2242.5</v>
      </c>
      <c r="R9" s="50">
        <v>2022</v>
      </c>
      <c r="S9" s="49">
        <v>1.2954000000000001</v>
      </c>
      <c r="T9" s="51">
        <v>1.0887</v>
      </c>
      <c r="U9" s="48">
        <v>152.04</v>
      </c>
      <c r="V9" s="41">
        <v>1560.91</v>
      </c>
      <c r="W9" s="41">
        <v>1599.35</v>
      </c>
      <c r="X9" s="47">
        <f t="shared" ref="X9:X29" si="5">R9/T9</f>
        <v>1857.2609534306971</v>
      </c>
      <c r="Y9" s="46">
        <v>1.2948999999999999</v>
      </c>
    </row>
    <row r="10" spans="1:25" x14ac:dyDescent="0.2">
      <c r="B10" s="45">
        <v>45600</v>
      </c>
      <c r="C10" s="44">
        <v>2000</v>
      </c>
      <c r="D10" s="43">
        <v>2000.5</v>
      </c>
      <c r="E10" s="42">
        <f t="shared" si="0"/>
        <v>2000.25</v>
      </c>
      <c r="F10" s="44">
        <v>2046</v>
      </c>
      <c r="G10" s="43">
        <v>2047</v>
      </c>
      <c r="H10" s="42">
        <f t="shared" si="1"/>
        <v>2046.5</v>
      </c>
      <c r="I10" s="44">
        <v>2148</v>
      </c>
      <c r="J10" s="43">
        <v>2153</v>
      </c>
      <c r="K10" s="42">
        <f t="shared" si="2"/>
        <v>2150.5</v>
      </c>
      <c r="L10" s="44">
        <v>2188</v>
      </c>
      <c r="M10" s="43">
        <v>2193</v>
      </c>
      <c r="N10" s="42">
        <f t="shared" si="3"/>
        <v>2190.5</v>
      </c>
      <c r="O10" s="44">
        <v>2213</v>
      </c>
      <c r="P10" s="43">
        <v>2218</v>
      </c>
      <c r="Q10" s="42">
        <f t="shared" si="4"/>
        <v>2215.5</v>
      </c>
      <c r="R10" s="50">
        <v>2000.5</v>
      </c>
      <c r="S10" s="49">
        <v>1.2968999999999999</v>
      </c>
      <c r="T10" s="49">
        <v>1.0904</v>
      </c>
      <c r="U10" s="48">
        <v>151.83000000000001</v>
      </c>
      <c r="V10" s="41">
        <v>1542.52</v>
      </c>
      <c r="W10" s="41">
        <v>1578.99</v>
      </c>
      <c r="X10" s="47">
        <f t="shared" si="5"/>
        <v>1834.6478356566397</v>
      </c>
      <c r="Y10" s="46">
        <v>1.2964</v>
      </c>
    </row>
    <row r="11" spans="1:25" x14ac:dyDescent="0.2">
      <c r="B11" s="45">
        <v>45601</v>
      </c>
      <c r="C11" s="44">
        <v>1999</v>
      </c>
      <c r="D11" s="43">
        <v>2000</v>
      </c>
      <c r="E11" s="42">
        <f t="shared" si="0"/>
        <v>1999.5</v>
      </c>
      <c r="F11" s="44">
        <v>2044</v>
      </c>
      <c r="G11" s="43">
        <v>2045</v>
      </c>
      <c r="H11" s="42">
        <f t="shared" si="1"/>
        <v>2044.5</v>
      </c>
      <c r="I11" s="44">
        <v>2143</v>
      </c>
      <c r="J11" s="43">
        <v>2148</v>
      </c>
      <c r="K11" s="42">
        <f t="shared" si="2"/>
        <v>2145.5</v>
      </c>
      <c r="L11" s="44">
        <v>2183</v>
      </c>
      <c r="M11" s="43">
        <v>2188</v>
      </c>
      <c r="N11" s="42">
        <f t="shared" si="3"/>
        <v>2185.5</v>
      </c>
      <c r="O11" s="44">
        <v>2208</v>
      </c>
      <c r="P11" s="43">
        <v>2213</v>
      </c>
      <c r="Q11" s="42">
        <f t="shared" si="4"/>
        <v>2210.5</v>
      </c>
      <c r="R11" s="50">
        <v>2000</v>
      </c>
      <c r="S11" s="49">
        <v>1.2987</v>
      </c>
      <c r="T11" s="49">
        <v>1.0896999999999999</v>
      </c>
      <c r="U11" s="48">
        <v>152.30000000000001</v>
      </c>
      <c r="V11" s="41">
        <v>1540</v>
      </c>
      <c r="W11" s="41">
        <v>1575.14</v>
      </c>
      <c r="X11" s="47">
        <f t="shared" si="5"/>
        <v>1835.3675323483531</v>
      </c>
      <c r="Y11" s="46">
        <v>1.2983</v>
      </c>
    </row>
    <row r="12" spans="1:25" x14ac:dyDescent="0.2">
      <c r="B12" s="45">
        <v>45602</v>
      </c>
      <c r="C12" s="44">
        <v>1978</v>
      </c>
      <c r="D12" s="43">
        <v>1979</v>
      </c>
      <c r="E12" s="42">
        <f t="shared" si="0"/>
        <v>1978.5</v>
      </c>
      <c r="F12" s="44">
        <v>2018</v>
      </c>
      <c r="G12" s="43">
        <v>2018.5</v>
      </c>
      <c r="H12" s="42">
        <f t="shared" si="1"/>
        <v>2018.25</v>
      </c>
      <c r="I12" s="44">
        <v>2117</v>
      </c>
      <c r="J12" s="43">
        <v>2122</v>
      </c>
      <c r="K12" s="42">
        <f t="shared" si="2"/>
        <v>2119.5</v>
      </c>
      <c r="L12" s="44">
        <v>2158</v>
      </c>
      <c r="M12" s="43">
        <v>2163</v>
      </c>
      <c r="N12" s="42">
        <f t="shared" si="3"/>
        <v>2160.5</v>
      </c>
      <c r="O12" s="44">
        <v>2183</v>
      </c>
      <c r="P12" s="43">
        <v>2188</v>
      </c>
      <c r="Q12" s="42">
        <f t="shared" si="4"/>
        <v>2185.5</v>
      </c>
      <c r="R12" s="50">
        <v>1979</v>
      </c>
      <c r="S12" s="49">
        <v>1.2854000000000001</v>
      </c>
      <c r="T12" s="49">
        <v>1.0689</v>
      </c>
      <c r="U12" s="48">
        <v>154.41</v>
      </c>
      <c r="V12" s="41">
        <v>1539.6</v>
      </c>
      <c r="W12" s="41">
        <v>1570.82</v>
      </c>
      <c r="X12" s="47">
        <f t="shared" si="5"/>
        <v>1851.4360557582563</v>
      </c>
      <c r="Y12" s="46">
        <v>1.2849999999999999</v>
      </c>
    </row>
    <row r="13" spans="1:25" x14ac:dyDescent="0.2">
      <c r="B13" s="45">
        <v>45603</v>
      </c>
      <c r="C13" s="44">
        <v>2002</v>
      </c>
      <c r="D13" s="43">
        <v>2004</v>
      </c>
      <c r="E13" s="42">
        <f t="shared" si="0"/>
        <v>2003</v>
      </c>
      <c r="F13" s="44">
        <v>2046</v>
      </c>
      <c r="G13" s="43">
        <v>2046.5</v>
      </c>
      <c r="H13" s="42">
        <f t="shared" si="1"/>
        <v>2046.25</v>
      </c>
      <c r="I13" s="44">
        <v>2145</v>
      </c>
      <c r="J13" s="43">
        <v>2150</v>
      </c>
      <c r="K13" s="42">
        <f t="shared" si="2"/>
        <v>2147.5</v>
      </c>
      <c r="L13" s="44">
        <v>2188</v>
      </c>
      <c r="M13" s="43">
        <v>2193</v>
      </c>
      <c r="N13" s="42">
        <f t="shared" si="3"/>
        <v>2190.5</v>
      </c>
      <c r="O13" s="44">
        <v>2213</v>
      </c>
      <c r="P13" s="43">
        <v>2218</v>
      </c>
      <c r="Q13" s="42">
        <f t="shared" si="4"/>
        <v>2215.5</v>
      </c>
      <c r="R13" s="50">
        <v>2004</v>
      </c>
      <c r="S13" s="49">
        <v>1.2957000000000001</v>
      </c>
      <c r="T13" s="49">
        <v>1.0775999999999999</v>
      </c>
      <c r="U13" s="48">
        <v>153.76</v>
      </c>
      <c r="V13" s="41">
        <v>1546.65</v>
      </c>
      <c r="W13" s="41">
        <v>1580.06</v>
      </c>
      <c r="X13" s="47">
        <f t="shared" si="5"/>
        <v>1859.6881959910916</v>
      </c>
      <c r="Y13" s="46">
        <v>1.2951999999999999</v>
      </c>
    </row>
    <row r="14" spans="1:25" x14ac:dyDescent="0.2">
      <c r="B14" s="45">
        <v>45604</v>
      </c>
      <c r="C14" s="44">
        <v>1996</v>
      </c>
      <c r="D14" s="43">
        <v>1997</v>
      </c>
      <c r="E14" s="42">
        <f t="shared" si="0"/>
        <v>1996.5</v>
      </c>
      <c r="F14" s="44">
        <v>2031.5</v>
      </c>
      <c r="G14" s="43">
        <v>2032</v>
      </c>
      <c r="H14" s="42">
        <f t="shared" si="1"/>
        <v>2031.75</v>
      </c>
      <c r="I14" s="44">
        <v>2130</v>
      </c>
      <c r="J14" s="43">
        <v>2135</v>
      </c>
      <c r="K14" s="42">
        <f t="shared" si="2"/>
        <v>2132.5</v>
      </c>
      <c r="L14" s="44">
        <v>2173</v>
      </c>
      <c r="M14" s="43">
        <v>2178</v>
      </c>
      <c r="N14" s="42">
        <f t="shared" si="3"/>
        <v>2175.5</v>
      </c>
      <c r="O14" s="44">
        <v>2198</v>
      </c>
      <c r="P14" s="43">
        <v>2203</v>
      </c>
      <c r="Q14" s="42">
        <f t="shared" si="4"/>
        <v>2200.5</v>
      </c>
      <c r="R14" s="50">
        <v>1997</v>
      </c>
      <c r="S14" s="49">
        <v>1.2945</v>
      </c>
      <c r="T14" s="49">
        <v>1.0772999999999999</v>
      </c>
      <c r="U14" s="48">
        <v>152.38</v>
      </c>
      <c r="V14" s="41">
        <v>1542.68</v>
      </c>
      <c r="W14" s="41">
        <v>1570.32</v>
      </c>
      <c r="X14" s="47">
        <f t="shared" si="5"/>
        <v>1853.7083449364152</v>
      </c>
      <c r="Y14" s="46">
        <v>1.294</v>
      </c>
    </row>
    <row r="15" spans="1:25" x14ac:dyDescent="0.2">
      <c r="B15" s="45">
        <v>45607</v>
      </c>
      <c r="C15" s="44">
        <v>1984</v>
      </c>
      <c r="D15" s="43">
        <v>1984.5</v>
      </c>
      <c r="E15" s="42">
        <f t="shared" si="0"/>
        <v>1984.25</v>
      </c>
      <c r="F15" s="44">
        <v>2022</v>
      </c>
      <c r="G15" s="43">
        <v>2023</v>
      </c>
      <c r="H15" s="42">
        <f t="shared" si="1"/>
        <v>2022.5</v>
      </c>
      <c r="I15" s="44">
        <v>2118</v>
      </c>
      <c r="J15" s="43">
        <v>2123</v>
      </c>
      <c r="K15" s="42">
        <f t="shared" si="2"/>
        <v>2120.5</v>
      </c>
      <c r="L15" s="44">
        <v>2163</v>
      </c>
      <c r="M15" s="43">
        <v>2168</v>
      </c>
      <c r="N15" s="42">
        <f t="shared" si="3"/>
        <v>2165.5</v>
      </c>
      <c r="O15" s="44">
        <v>2188</v>
      </c>
      <c r="P15" s="43">
        <v>2193</v>
      </c>
      <c r="Q15" s="42">
        <f t="shared" si="4"/>
        <v>2190.5</v>
      </c>
      <c r="R15" s="50">
        <v>1984.5</v>
      </c>
      <c r="S15" s="49">
        <v>1.2882</v>
      </c>
      <c r="T15" s="49">
        <v>1.0652999999999999</v>
      </c>
      <c r="U15" s="48">
        <v>153.80000000000001</v>
      </c>
      <c r="V15" s="41">
        <v>1540.52</v>
      </c>
      <c r="W15" s="41">
        <v>1570.9</v>
      </c>
      <c r="X15" s="47">
        <f t="shared" si="5"/>
        <v>1862.8555336524923</v>
      </c>
      <c r="Y15" s="46">
        <v>1.2878000000000001</v>
      </c>
    </row>
    <row r="16" spans="1:25" x14ac:dyDescent="0.2">
      <c r="B16" s="45">
        <v>45608</v>
      </c>
      <c r="C16" s="44">
        <v>1980</v>
      </c>
      <c r="D16" s="43">
        <v>1981</v>
      </c>
      <c r="E16" s="42">
        <f t="shared" si="0"/>
        <v>1980.5</v>
      </c>
      <c r="F16" s="44">
        <v>2022</v>
      </c>
      <c r="G16" s="43">
        <v>2024</v>
      </c>
      <c r="H16" s="42">
        <f t="shared" si="1"/>
        <v>2023</v>
      </c>
      <c r="I16" s="44">
        <v>2113</v>
      </c>
      <c r="J16" s="43">
        <v>2118</v>
      </c>
      <c r="K16" s="42">
        <f t="shared" si="2"/>
        <v>2115.5</v>
      </c>
      <c r="L16" s="44">
        <v>2155</v>
      </c>
      <c r="M16" s="43">
        <v>2160</v>
      </c>
      <c r="N16" s="42">
        <f t="shared" si="3"/>
        <v>2157.5</v>
      </c>
      <c r="O16" s="44">
        <v>2180</v>
      </c>
      <c r="P16" s="43">
        <v>2185</v>
      </c>
      <c r="Q16" s="42">
        <f t="shared" si="4"/>
        <v>2182.5</v>
      </c>
      <c r="R16" s="50">
        <v>1981</v>
      </c>
      <c r="S16" s="49">
        <v>1.2822</v>
      </c>
      <c r="T16" s="49">
        <v>1.0620000000000001</v>
      </c>
      <c r="U16" s="48">
        <v>154.08000000000001</v>
      </c>
      <c r="V16" s="41">
        <v>1545</v>
      </c>
      <c r="W16" s="41">
        <v>1579.03</v>
      </c>
      <c r="X16" s="47">
        <f t="shared" si="5"/>
        <v>1865.3483992467043</v>
      </c>
      <c r="Y16" s="46">
        <v>1.2818000000000001</v>
      </c>
    </row>
    <row r="17" spans="2:25" x14ac:dyDescent="0.2">
      <c r="B17" s="45">
        <v>45609</v>
      </c>
      <c r="C17" s="44">
        <v>1985</v>
      </c>
      <c r="D17" s="43">
        <v>1987</v>
      </c>
      <c r="E17" s="42">
        <f t="shared" si="0"/>
        <v>1986</v>
      </c>
      <c r="F17" s="44">
        <v>2021</v>
      </c>
      <c r="G17" s="43">
        <v>2022</v>
      </c>
      <c r="H17" s="42">
        <f t="shared" si="1"/>
        <v>2021.5</v>
      </c>
      <c r="I17" s="44">
        <v>2112</v>
      </c>
      <c r="J17" s="43">
        <v>2117</v>
      </c>
      <c r="K17" s="42">
        <f t="shared" si="2"/>
        <v>2114.5</v>
      </c>
      <c r="L17" s="44">
        <v>2155</v>
      </c>
      <c r="M17" s="43">
        <v>2160</v>
      </c>
      <c r="N17" s="42">
        <f t="shared" si="3"/>
        <v>2157.5</v>
      </c>
      <c r="O17" s="44">
        <v>2180</v>
      </c>
      <c r="P17" s="43">
        <v>2185</v>
      </c>
      <c r="Q17" s="42">
        <f t="shared" si="4"/>
        <v>2182.5</v>
      </c>
      <c r="R17" s="50">
        <v>1987</v>
      </c>
      <c r="S17" s="49">
        <v>1.2746</v>
      </c>
      <c r="T17" s="49">
        <v>1.0631999999999999</v>
      </c>
      <c r="U17" s="48">
        <v>154.93</v>
      </c>
      <c r="V17" s="41">
        <v>1558.92</v>
      </c>
      <c r="W17" s="41">
        <v>1586.88</v>
      </c>
      <c r="X17" s="47">
        <f t="shared" si="5"/>
        <v>1868.8863807373966</v>
      </c>
      <c r="Y17" s="46">
        <v>1.2742</v>
      </c>
    </row>
    <row r="18" spans="2:25" x14ac:dyDescent="0.2">
      <c r="B18" s="45">
        <v>45610</v>
      </c>
      <c r="C18" s="44">
        <v>1935</v>
      </c>
      <c r="D18" s="43">
        <v>1937</v>
      </c>
      <c r="E18" s="42">
        <f t="shared" si="0"/>
        <v>1936</v>
      </c>
      <c r="F18" s="44">
        <v>1968</v>
      </c>
      <c r="G18" s="43">
        <v>1969</v>
      </c>
      <c r="H18" s="42">
        <f t="shared" si="1"/>
        <v>1968.5</v>
      </c>
      <c r="I18" s="44">
        <v>2058</v>
      </c>
      <c r="J18" s="43">
        <v>2063</v>
      </c>
      <c r="K18" s="42">
        <f t="shared" si="2"/>
        <v>2060.5</v>
      </c>
      <c r="L18" s="44">
        <v>2100</v>
      </c>
      <c r="M18" s="43">
        <v>2105</v>
      </c>
      <c r="N18" s="42">
        <f t="shared" si="3"/>
        <v>2102.5</v>
      </c>
      <c r="O18" s="44">
        <v>2125</v>
      </c>
      <c r="P18" s="43">
        <v>2130</v>
      </c>
      <c r="Q18" s="42">
        <f t="shared" si="4"/>
        <v>2127.5</v>
      </c>
      <c r="R18" s="50">
        <v>1937</v>
      </c>
      <c r="S18" s="49">
        <v>1.2665999999999999</v>
      </c>
      <c r="T18" s="49">
        <v>1.0537000000000001</v>
      </c>
      <c r="U18" s="48">
        <v>156</v>
      </c>
      <c r="V18" s="41">
        <v>1529.29</v>
      </c>
      <c r="W18" s="41">
        <v>1555.17</v>
      </c>
      <c r="X18" s="47">
        <f t="shared" si="5"/>
        <v>1838.2841415962796</v>
      </c>
      <c r="Y18" s="46">
        <v>1.2661</v>
      </c>
    </row>
    <row r="19" spans="2:25" x14ac:dyDescent="0.2">
      <c r="B19" s="45">
        <v>45611</v>
      </c>
      <c r="C19" s="44">
        <v>1935</v>
      </c>
      <c r="D19" s="43">
        <v>1936</v>
      </c>
      <c r="E19" s="42">
        <f t="shared" si="0"/>
        <v>1935.5</v>
      </c>
      <c r="F19" s="44">
        <v>1974</v>
      </c>
      <c r="G19" s="43">
        <v>1976</v>
      </c>
      <c r="H19" s="42">
        <f t="shared" si="1"/>
        <v>1975</v>
      </c>
      <c r="I19" s="44">
        <v>2060</v>
      </c>
      <c r="J19" s="43">
        <v>2065</v>
      </c>
      <c r="K19" s="42">
        <f t="shared" si="2"/>
        <v>2062.5</v>
      </c>
      <c r="L19" s="44">
        <v>2103</v>
      </c>
      <c r="M19" s="43">
        <v>2108</v>
      </c>
      <c r="N19" s="42">
        <f t="shared" si="3"/>
        <v>2105.5</v>
      </c>
      <c r="O19" s="44">
        <v>2128</v>
      </c>
      <c r="P19" s="43">
        <v>2133</v>
      </c>
      <c r="Q19" s="42">
        <f t="shared" si="4"/>
        <v>2130.5</v>
      </c>
      <c r="R19" s="50">
        <v>1936</v>
      </c>
      <c r="S19" s="49">
        <v>1.2678</v>
      </c>
      <c r="T19" s="49">
        <v>1.0577000000000001</v>
      </c>
      <c r="U19" s="48">
        <v>155.4</v>
      </c>
      <c r="V19" s="41">
        <v>1527.05</v>
      </c>
      <c r="W19" s="41">
        <v>1559.1</v>
      </c>
      <c r="X19" s="47">
        <f t="shared" si="5"/>
        <v>1830.3866880968137</v>
      </c>
      <c r="Y19" s="46">
        <v>1.2674000000000001</v>
      </c>
    </row>
    <row r="20" spans="2:25" x14ac:dyDescent="0.2">
      <c r="B20" s="45">
        <v>45614</v>
      </c>
      <c r="C20" s="44">
        <v>1920</v>
      </c>
      <c r="D20" s="43">
        <v>1921</v>
      </c>
      <c r="E20" s="42">
        <f t="shared" si="0"/>
        <v>1920.5</v>
      </c>
      <c r="F20" s="44">
        <v>1955</v>
      </c>
      <c r="G20" s="43">
        <v>1957</v>
      </c>
      <c r="H20" s="42">
        <f t="shared" si="1"/>
        <v>1956</v>
      </c>
      <c r="I20" s="44">
        <v>2033</v>
      </c>
      <c r="J20" s="43">
        <v>2038</v>
      </c>
      <c r="K20" s="42">
        <f t="shared" si="2"/>
        <v>2035.5</v>
      </c>
      <c r="L20" s="44">
        <v>2068</v>
      </c>
      <c r="M20" s="43">
        <v>2073</v>
      </c>
      <c r="N20" s="42">
        <f t="shared" si="3"/>
        <v>2070.5</v>
      </c>
      <c r="O20" s="44">
        <v>2093</v>
      </c>
      <c r="P20" s="43">
        <v>2098</v>
      </c>
      <c r="Q20" s="42">
        <f t="shared" si="4"/>
        <v>2095.5</v>
      </c>
      <c r="R20" s="50">
        <v>1921</v>
      </c>
      <c r="S20" s="49">
        <v>1.2625999999999999</v>
      </c>
      <c r="T20" s="49">
        <v>1.0548</v>
      </c>
      <c r="U20" s="48">
        <v>155.27000000000001</v>
      </c>
      <c r="V20" s="41">
        <v>1521.46</v>
      </c>
      <c r="W20" s="41">
        <v>1550.47</v>
      </c>
      <c r="X20" s="47">
        <f t="shared" si="5"/>
        <v>1821.1983314372394</v>
      </c>
      <c r="Y20" s="46">
        <v>1.2622</v>
      </c>
    </row>
    <row r="21" spans="2:25" x14ac:dyDescent="0.2">
      <c r="B21" s="45">
        <v>45615</v>
      </c>
      <c r="C21" s="44">
        <v>1945</v>
      </c>
      <c r="D21" s="43">
        <v>1946</v>
      </c>
      <c r="E21" s="42">
        <f t="shared" si="0"/>
        <v>1945.5</v>
      </c>
      <c r="F21" s="44">
        <v>1983</v>
      </c>
      <c r="G21" s="43">
        <v>1984</v>
      </c>
      <c r="H21" s="42">
        <f t="shared" si="1"/>
        <v>1983.5</v>
      </c>
      <c r="I21" s="44">
        <v>2063</v>
      </c>
      <c r="J21" s="43">
        <v>2068</v>
      </c>
      <c r="K21" s="42">
        <f t="shared" si="2"/>
        <v>2065.5</v>
      </c>
      <c r="L21" s="44">
        <v>2098</v>
      </c>
      <c r="M21" s="43">
        <v>2103</v>
      </c>
      <c r="N21" s="42">
        <f t="shared" si="3"/>
        <v>2100.5</v>
      </c>
      <c r="O21" s="44">
        <v>2123</v>
      </c>
      <c r="P21" s="43">
        <v>2128</v>
      </c>
      <c r="Q21" s="42">
        <f t="shared" si="4"/>
        <v>2125.5</v>
      </c>
      <c r="R21" s="50">
        <v>1946</v>
      </c>
      <c r="S21" s="49">
        <v>1.2644</v>
      </c>
      <c r="T21" s="49">
        <v>1.0572999999999999</v>
      </c>
      <c r="U21" s="48">
        <v>153.99</v>
      </c>
      <c r="V21" s="41">
        <v>1539.07</v>
      </c>
      <c r="W21" s="41">
        <v>1569.62</v>
      </c>
      <c r="X21" s="47">
        <f t="shared" si="5"/>
        <v>1840.5372174406509</v>
      </c>
      <c r="Y21" s="46">
        <v>1.264</v>
      </c>
    </row>
    <row r="22" spans="2:25" x14ac:dyDescent="0.2">
      <c r="B22" s="45">
        <v>45616</v>
      </c>
      <c r="C22" s="44">
        <v>2004</v>
      </c>
      <c r="D22" s="43">
        <v>2006</v>
      </c>
      <c r="E22" s="42">
        <f t="shared" si="0"/>
        <v>2005</v>
      </c>
      <c r="F22" s="44">
        <v>2041</v>
      </c>
      <c r="G22" s="43">
        <v>2041.5</v>
      </c>
      <c r="H22" s="42">
        <f t="shared" si="1"/>
        <v>2041.25</v>
      </c>
      <c r="I22" s="44">
        <v>2120</v>
      </c>
      <c r="J22" s="43">
        <v>2125</v>
      </c>
      <c r="K22" s="42">
        <f t="shared" si="2"/>
        <v>2122.5</v>
      </c>
      <c r="L22" s="44">
        <v>2155</v>
      </c>
      <c r="M22" s="43">
        <v>2160</v>
      </c>
      <c r="N22" s="42">
        <f t="shared" si="3"/>
        <v>2157.5</v>
      </c>
      <c r="O22" s="44">
        <v>2180</v>
      </c>
      <c r="P22" s="43">
        <v>2185</v>
      </c>
      <c r="Q22" s="42">
        <f t="shared" si="4"/>
        <v>2182.5</v>
      </c>
      <c r="R22" s="50">
        <v>2006</v>
      </c>
      <c r="S22" s="49">
        <v>1.2667999999999999</v>
      </c>
      <c r="T22" s="49">
        <v>1.0559000000000001</v>
      </c>
      <c r="U22" s="48">
        <v>155.69</v>
      </c>
      <c r="V22" s="41">
        <v>1583.52</v>
      </c>
      <c r="W22" s="41">
        <v>1612.05</v>
      </c>
      <c r="X22" s="47">
        <f t="shared" si="5"/>
        <v>1899.801117530069</v>
      </c>
      <c r="Y22" s="46">
        <v>1.2664</v>
      </c>
    </row>
    <row r="23" spans="2:25" x14ac:dyDescent="0.2">
      <c r="B23" s="45">
        <v>45617</v>
      </c>
      <c r="C23" s="44">
        <v>1974.5</v>
      </c>
      <c r="D23" s="43">
        <v>1975</v>
      </c>
      <c r="E23" s="42">
        <f t="shared" si="0"/>
        <v>1974.75</v>
      </c>
      <c r="F23" s="44">
        <v>2006</v>
      </c>
      <c r="G23" s="43">
        <v>2007</v>
      </c>
      <c r="H23" s="42">
        <f t="shared" si="1"/>
        <v>2006.5</v>
      </c>
      <c r="I23" s="44">
        <v>2092</v>
      </c>
      <c r="J23" s="43">
        <v>2097</v>
      </c>
      <c r="K23" s="42">
        <f t="shared" si="2"/>
        <v>2094.5</v>
      </c>
      <c r="L23" s="44">
        <v>2125</v>
      </c>
      <c r="M23" s="43">
        <v>2130</v>
      </c>
      <c r="N23" s="42">
        <f t="shared" si="3"/>
        <v>2127.5</v>
      </c>
      <c r="O23" s="44">
        <v>2150</v>
      </c>
      <c r="P23" s="43">
        <v>2155</v>
      </c>
      <c r="Q23" s="42">
        <f t="shared" si="4"/>
        <v>2152.5</v>
      </c>
      <c r="R23" s="50">
        <v>1975</v>
      </c>
      <c r="S23" s="49">
        <v>1.264</v>
      </c>
      <c r="T23" s="49">
        <v>1.0528</v>
      </c>
      <c r="U23" s="48">
        <v>154.44999999999999</v>
      </c>
      <c r="V23" s="41">
        <v>1562.5</v>
      </c>
      <c r="W23" s="41">
        <v>1588.32</v>
      </c>
      <c r="X23" s="47">
        <f t="shared" si="5"/>
        <v>1875.9498480243162</v>
      </c>
      <c r="Y23" s="46">
        <v>1.2636000000000001</v>
      </c>
    </row>
    <row r="24" spans="2:25" x14ac:dyDescent="0.2">
      <c r="B24" s="45">
        <v>45618</v>
      </c>
      <c r="C24" s="44">
        <v>1983</v>
      </c>
      <c r="D24" s="43">
        <v>1985</v>
      </c>
      <c r="E24" s="42">
        <f t="shared" si="0"/>
        <v>1984</v>
      </c>
      <c r="F24" s="44">
        <v>2017</v>
      </c>
      <c r="G24" s="43">
        <v>2018</v>
      </c>
      <c r="H24" s="42">
        <f t="shared" si="1"/>
        <v>2017.5</v>
      </c>
      <c r="I24" s="44">
        <v>2105</v>
      </c>
      <c r="J24" s="43">
        <v>2110</v>
      </c>
      <c r="K24" s="42">
        <f t="shared" si="2"/>
        <v>2107.5</v>
      </c>
      <c r="L24" s="44">
        <v>2138</v>
      </c>
      <c r="M24" s="43">
        <v>2143</v>
      </c>
      <c r="N24" s="42">
        <f t="shared" si="3"/>
        <v>2140.5</v>
      </c>
      <c r="O24" s="44">
        <v>2163</v>
      </c>
      <c r="P24" s="43">
        <v>2168</v>
      </c>
      <c r="Q24" s="42">
        <f t="shared" si="4"/>
        <v>2165.5</v>
      </c>
      <c r="R24" s="50">
        <v>1985</v>
      </c>
      <c r="S24" s="49">
        <v>1.2513000000000001</v>
      </c>
      <c r="T24" s="49">
        <v>1.0407999999999999</v>
      </c>
      <c r="U24" s="48">
        <v>154.51</v>
      </c>
      <c r="V24" s="41">
        <v>1586.35</v>
      </c>
      <c r="W24" s="41">
        <v>1613.11</v>
      </c>
      <c r="X24" s="47">
        <f t="shared" si="5"/>
        <v>1907.1867794004613</v>
      </c>
      <c r="Y24" s="46">
        <v>1.2509999999999999</v>
      </c>
    </row>
    <row r="25" spans="2:25" x14ac:dyDescent="0.2">
      <c r="B25" s="45">
        <v>45621</v>
      </c>
      <c r="C25" s="44">
        <v>2008</v>
      </c>
      <c r="D25" s="43">
        <v>2009</v>
      </c>
      <c r="E25" s="42">
        <f t="shared" si="0"/>
        <v>2008.5</v>
      </c>
      <c r="F25" s="44">
        <v>2041</v>
      </c>
      <c r="G25" s="43">
        <v>2043</v>
      </c>
      <c r="H25" s="42">
        <f t="shared" si="1"/>
        <v>2042</v>
      </c>
      <c r="I25" s="44">
        <v>2128</v>
      </c>
      <c r="J25" s="43">
        <v>2133</v>
      </c>
      <c r="K25" s="42">
        <f t="shared" si="2"/>
        <v>2130.5</v>
      </c>
      <c r="L25" s="44">
        <v>2163</v>
      </c>
      <c r="M25" s="43">
        <v>2168</v>
      </c>
      <c r="N25" s="42">
        <f t="shared" si="3"/>
        <v>2165.5</v>
      </c>
      <c r="O25" s="44">
        <v>2188</v>
      </c>
      <c r="P25" s="43">
        <v>2193</v>
      </c>
      <c r="Q25" s="42">
        <f t="shared" si="4"/>
        <v>2190.5</v>
      </c>
      <c r="R25" s="50">
        <v>2009</v>
      </c>
      <c r="S25" s="49">
        <v>1.2572000000000001</v>
      </c>
      <c r="T25" s="49">
        <v>1.0488</v>
      </c>
      <c r="U25" s="48">
        <v>154.19999999999999</v>
      </c>
      <c r="V25" s="41">
        <v>1598</v>
      </c>
      <c r="W25" s="41">
        <v>1625.43</v>
      </c>
      <c r="X25" s="47">
        <f t="shared" si="5"/>
        <v>1915.5225019069414</v>
      </c>
      <c r="Y25" s="46">
        <v>1.2568999999999999</v>
      </c>
    </row>
    <row r="26" spans="2:25" x14ac:dyDescent="0.2">
      <c r="B26" s="45">
        <v>45622</v>
      </c>
      <c r="C26" s="44">
        <v>1999</v>
      </c>
      <c r="D26" s="43">
        <v>2000</v>
      </c>
      <c r="E26" s="42">
        <f t="shared" si="0"/>
        <v>1999.5</v>
      </c>
      <c r="F26" s="44">
        <v>2034</v>
      </c>
      <c r="G26" s="43">
        <v>2035</v>
      </c>
      <c r="H26" s="42">
        <f t="shared" si="1"/>
        <v>2034.5</v>
      </c>
      <c r="I26" s="44">
        <v>2125</v>
      </c>
      <c r="J26" s="43">
        <v>2130</v>
      </c>
      <c r="K26" s="42">
        <f t="shared" si="2"/>
        <v>2127.5</v>
      </c>
      <c r="L26" s="44">
        <v>2160</v>
      </c>
      <c r="M26" s="43">
        <v>2165</v>
      </c>
      <c r="N26" s="42">
        <f t="shared" si="3"/>
        <v>2162.5</v>
      </c>
      <c r="O26" s="44">
        <v>2185</v>
      </c>
      <c r="P26" s="43">
        <v>2190</v>
      </c>
      <c r="Q26" s="42">
        <f t="shared" si="4"/>
        <v>2187.5</v>
      </c>
      <c r="R26" s="50">
        <v>2000</v>
      </c>
      <c r="S26" s="49">
        <v>1.2606999999999999</v>
      </c>
      <c r="T26" s="49">
        <v>1.0524</v>
      </c>
      <c r="U26" s="48">
        <v>153.26</v>
      </c>
      <c r="V26" s="41">
        <v>1586.42</v>
      </c>
      <c r="W26" s="41">
        <v>1614.57</v>
      </c>
      <c r="X26" s="47">
        <f t="shared" si="5"/>
        <v>1900.4180919802357</v>
      </c>
      <c r="Y26" s="46">
        <v>1.2604</v>
      </c>
    </row>
    <row r="27" spans="2:25" x14ac:dyDescent="0.2">
      <c r="B27" s="45">
        <v>45623</v>
      </c>
      <c r="C27" s="44">
        <v>2010</v>
      </c>
      <c r="D27" s="43">
        <v>2011</v>
      </c>
      <c r="E27" s="42">
        <f t="shared" si="0"/>
        <v>2010.5</v>
      </c>
      <c r="F27" s="44">
        <v>2040</v>
      </c>
      <c r="G27" s="43">
        <v>2042</v>
      </c>
      <c r="H27" s="42">
        <f t="shared" si="1"/>
        <v>2041</v>
      </c>
      <c r="I27" s="44">
        <v>2130</v>
      </c>
      <c r="J27" s="43">
        <v>2135</v>
      </c>
      <c r="K27" s="42">
        <f t="shared" si="2"/>
        <v>2132.5</v>
      </c>
      <c r="L27" s="44">
        <v>2163</v>
      </c>
      <c r="M27" s="43">
        <v>2168</v>
      </c>
      <c r="N27" s="42">
        <f t="shared" si="3"/>
        <v>2165.5</v>
      </c>
      <c r="O27" s="44">
        <v>2188</v>
      </c>
      <c r="P27" s="43">
        <v>2193</v>
      </c>
      <c r="Q27" s="42">
        <f t="shared" si="4"/>
        <v>2190.5</v>
      </c>
      <c r="R27" s="50">
        <v>2011</v>
      </c>
      <c r="S27" s="49">
        <v>1.2628999999999999</v>
      </c>
      <c r="T27" s="49">
        <v>1.0527</v>
      </c>
      <c r="U27" s="48">
        <v>151.51</v>
      </c>
      <c r="V27" s="41">
        <v>1592.37</v>
      </c>
      <c r="W27" s="41">
        <v>1617.3</v>
      </c>
      <c r="X27" s="47">
        <f t="shared" si="5"/>
        <v>1910.3258288211266</v>
      </c>
      <c r="Y27" s="46">
        <v>1.2625999999999999</v>
      </c>
    </row>
    <row r="28" spans="2:25" x14ac:dyDescent="0.2">
      <c r="B28" s="45">
        <v>45624</v>
      </c>
      <c r="C28" s="44">
        <v>2031</v>
      </c>
      <c r="D28" s="43">
        <v>2033</v>
      </c>
      <c r="E28" s="42">
        <f t="shared" si="0"/>
        <v>2032</v>
      </c>
      <c r="F28" s="44">
        <v>2060</v>
      </c>
      <c r="G28" s="43">
        <v>2061</v>
      </c>
      <c r="H28" s="42">
        <f t="shared" si="1"/>
        <v>2060.5</v>
      </c>
      <c r="I28" s="44">
        <v>2143</v>
      </c>
      <c r="J28" s="43">
        <v>2148</v>
      </c>
      <c r="K28" s="42">
        <f t="shared" si="2"/>
        <v>2145.5</v>
      </c>
      <c r="L28" s="44">
        <v>2177</v>
      </c>
      <c r="M28" s="43">
        <v>2182</v>
      </c>
      <c r="N28" s="42">
        <f t="shared" si="3"/>
        <v>2179.5</v>
      </c>
      <c r="O28" s="44">
        <v>2202</v>
      </c>
      <c r="P28" s="43">
        <v>2207</v>
      </c>
      <c r="Q28" s="42">
        <f t="shared" si="4"/>
        <v>2204.5</v>
      </c>
      <c r="R28" s="50">
        <v>2033</v>
      </c>
      <c r="S28" s="49">
        <v>1.2666999999999999</v>
      </c>
      <c r="T28" s="49">
        <v>1.0545</v>
      </c>
      <c r="U28" s="48">
        <v>151.77000000000001</v>
      </c>
      <c r="V28" s="41">
        <v>1604.96</v>
      </c>
      <c r="W28" s="41">
        <v>1627.45</v>
      </c>
      <c r="X28" s="47">
        <f t="shared" si="5"/>
        <v>1927.9279279279278</v>
      </c>
      <c r="Y28" s="46">
        <v>1.2664</v>
      </c>
    </row>
    <row r="29" spans="2:25" x14ac:dyDescent="0.2">
      <c r="B29" s="45">
        <v>45625</v>
      </c>
      <c r="C29" s="44">
        <v>2041</v>
      </c>
      <c r="D29" s="43">
        <v>2043</v>
      </c>
      <c r="E29" s="42">
        <f t="shared" si="0"/>
        <v>2042</v>
      </c>
      <c r="F29" s="44">
        <v>2073</v>
      </c>
      <c r="G29" s="43">
        <v>2074</v>
      </c>
      <c r="H29" s="42">
        <f t="shared" si="1"/>
        <v>2073.5</v>
      </c>
      <c r="I29" s="44">
        <v>2155</v>
      </c>
      <c r="J29" s="43">
        <v>2160</v>
      </c>
      <c r="K29" s="42">
        <f t="shared" si="2"/>
        <v>2157.5</v>
      </c>
      <c r="L29" s="44">
        <v>2188</v>
      </c>
      <c r="M29" s="43">
        <v>2193</v>
      </c>
      <c r="N29" s="42">
        <f t="shared" si="3"/>
        <v>2190.5</v>
      </c>
      <c r="O29" s="44">
        <v>2213</v>
      </c>
      <c r="P29" s="43">
        <v>2218</v>
      </c>
      <c r="Q29" s="42">
        <f t="shared" si="4"/>
        <v>2215.5</v>
      </c>
      <c r="R29" s="50">
        <v>2043</v>
      </c>
      <c r="S29" s="49">
        <v>1.2699</v>
      </c>
      <c r="T29" s="49">
        <v>1.0566</v>
      </c>
      <c r="U29" s="48">
        <v>150.16</v>
      </c>
      <c r="V29" s="41">
        <v>1608.79</v>
      </c>
      <c r="W29" s="41">
        <v>1633.59</v>
      </c>
      <c r="X29" s="47">
        <f t="shared" si="5"/>
        <v>1933.5604770017037</v>
      </c>
      <c r="Y29" s="46">
        <v>1.2696000000000001</v>
      </c>
    </row>
    <row r="30" spans="2:25" x14ac:dyDescent="0.2">
      <c r="B30" s="40" t="s">
        <v>11</v>
      </c>
      <c r="C30" s="39">
        <f>ROUND(AVERAGE(C9:C29),2)</f>
        <v>1987.17</v>
      </c>
      <c r="D30" s="38">
        <f>ROUND(AVERAGE(D9:D29),2)</f>
        <v>1988.43</v>
      </c>
      <c r="E30" s="37">
        <f>ROUND(AVERAGE(C30:D30),2)</f>
        <v>1987.8</v>
      </c>
      <c r="F30" s="39">
        <f>ROUND(AVERAGE(F9:F29),2)</f>
        <v>2024.36</v>
      </c>
      <c r="G30" s="38">
        <f>ROUND(AVERAGE(G9:G29),2)</f>
        <v>2025.55</v>
      </c>
      <c r="H30" s="37">
        <f>ROUND(AVERAGE(F30:G30),2)</f>
        <v>2024.96</v>
      </c>
      <c r="I30" s="39">
        <f>ROUND(AVERAGE(I9:I29),2)</f>
        <v>2114.9</v>
      </c>
      <c r="J30" s="38">
        <f>ROUND(AVERAGE(J9:J29),2)</f>
        <v>2119.9</v>
      </c>
      <c r="K30" s="37">
        <f>ROUND(AVERAGE(I30:J30),2)</f>
        <v>2117.4</v>
      </c>
      <c r="L30" s="39">
        <f>ROUND(AVERAGE(L9:L29),2)</f>
        <v>2153.14</v>
      </c>
      <c r="M30" s="38">
        <f>ROUND(AVERAGE(M9:M29),2)</f>
        <v>2158.14</v>
      </c>
      <c r="N30" s="37">
        <f>ROUND(AVERAGE(L30:M30),2)</f>
        <v>2155.64</v>
      </c>
      <c r="O30" s="39">
        <f>ROUND(AVERAGE(O9:O29),2)</f>
        <v>2178.14</v>
      </c>
      <c r="P30" s="38">
        <f>ROUND(AVERAGE(P9:P29),2)</f>
        <v>2183.14</v>
      </c>
      <c r="Q30" s="37">
        <f>ROUND(AVERAGE(O30:P30),2)</f>
        <v>2180.64</v>
      </c>
      <c r="R30" s="36">
        <f>ROUND(AVERAGE(R9:R29),2)</f>
        <v>1988.43</v>
      </c>
      <c r="S30" s="35">
        <f>ROUND(AVERAGE(S9:S29),4)</f>
        <v>1.2748999999999999</v>
      </c>
      <c r="T30" s="34">
        <f>ROUND(AVERAGE(T9:T29),4)</f>
        <v>1.0629</v>
      </c>
      <c r="U30" s="167">
        <f>ROUND(AVERAGE(U9:U29),2)</f>
        <v>153.61000000000001</v>
      </c>
      <c r="V30" s="33">
        <f>AVERAGE(V9:V29)</f>
        <v>1559.8371428571427</v>
      </c>
      <c r="W30" s="33">
        <f>AVERAGE(W9:W29)</f>
        <v>1589.4128571428571</v>
      </c>
      <c r="X30" s="33">
        <f>AVERAGE(X9:X29)</f>
        <v>1870.9665801391338</v>
      </c>
      <c r="Y30" s="32">
        <f>AVERAGE(Y9:Y29)</f>
        <v>1.2744857142857147</v>
      </c>
    </row>
    <row r="31" spans="2:25" x14ac:dyDescent="0.2">
      <c r="B31" s="31" t="s">
        <v>12</v>
      </c>
      <c r="C31" s="30">
        <f t="shared" ref="C31:Y31" si="6">MAX(C9:C29)</f>
        <v>2041</v>
      </c>
      <c r="D31" s="29">
        <f t="shared" si="6"/>
        <v>2043</v>
      </c>
      <c r="E31" s="28">
        <f t="shared" si="6"/>
        <v>2042</v>
      </c>
      <c r="F31" s="30">
        <f t="shared" si="6"/>
        <v>2073</v>
      </c>
      <c r="G31" s="29">
        <f t="shared" si="6"/>
        <v>2074</v>
      </c>
      <c r="H31" s="28">
        <f t="shared" si="6"/>
        <v>2073.5</v>
      </c>
      <c r="I31" s="30">
        <f t="shared" si="6"/>
        <v>2175</v>
      </c>
      <c r="J31" s="29">
        <f t="shared" si="6"/>
        <v>2180</v>
      </c>
      <c r="K31" s="28">
        <f t="shared" si="6"/>
        <v>2177.5</v>
      </c>
      <c r="L31" s="30">
        <f t="shared" si="6"/>
        <v>2215</v>
      </c>
      <c r="M31" s="29">
        <f t="shared" si="6"/>
        <v>2220</v>
      </c>
      <c r="N31" s="28">
        <f t="shared" si="6"/>
        <v>2217.5</v>
      </c>
      <c r="O31" s="30">
        <f t="shared" si="6"/>
        <v>2240</v>
      </c>
      <c r="P31" s="29">
        <f t="shared" si="6"/>
        <v>2245</v>
      </c>
      <c r="Q31" s="28">
        <f t="shared" si="6"/>
        <v>2242.5</v>
      </c>
      <c r="R31" s="27">
        <f t="shared" si="6"/>
        <v>2043</v>
      </c>
      <c r="S31" s="26">
        <f t="shared" si="6"/>
        <v>1.2987</v>
      </c>
      <c r="T31" s="25">
        <f t="shared" si="6"/>
        <v>1.0904</v>
      </c>
      <c r="U31" s="24">
        <f t="shared" si="6"/>
        <v>156</v>
      </c>
      <c r="V31" s="23">
        <f t="shared" si="6"/>
        <v>1608.79</v>
      </c>
      <c r="W31" s="23">
        <f t="shared" si="6"/>
        <v>1633.59</v>
      </c>
      <c r="X31" s="23">
        <f t="shared" si="6"/>
        <v>1933.5604770017037</v>
      </c>
      <c r="Y31" s="22">
        <f t="shared" si="6"/>
        <v>1.2983</v>
      </c>
    </row>
    <row r="32" spans="2:25" ht="13.5" thickBot="1" x14ac:dyDescent="0.25">
      <c r="B32" s="21" t="s">
        <v>13</v>
      </c>
      <c r="C32" s="20">
        <f t="shared" ref="C32:Y32" si="7">MIN(C9:C29)</f>
        <v>1920</v>
      </c>
      <c r="D32" s="19">
        <f t="shared" si="7"/>
        <v>1921</v>
      </c>
      <c r="E32" s="18">
        <f t="shared" si="7"/>
        <v>1920.5</v>
      </c>
      <c r="F32" s="20">
        <f t="shared" si="7"/>
        <v>1955</v>
      </c>
      <c r="G32" s="19">
        <f t="shared" si="7"/>
        <v>1957</v>
      </c>
      <c r="H32" s="18">
        <f t="shared" si="7"/>
        <v>1956</v>
      </c>
      <c r="I32" s="20">
        <f t="shared" si="7"/>
        <v>2033</v>
      </c>
      <c r="J32" s="19">
        <f t="shared" si="7"/>
        <v>2038</v>
      </c>
      <c r="K32" s="18">
        <f t="shared" si="7"/>
        <v>2035.5</v>
      </c>
      <c r="L32" s="20">
        <f t="shared" si="7"/>
        <v>2068</v>
      </c>
      <c r="M32" s="19">
        <f t="shared" si="7"/>
        <v>2073</v>
      </c>
      <c r="N32" s="18">
        <f t="shared" si="7"/>
        <v>2070.5</v>
      </c>
      <c r="O32" s="20">
        <f t="shared" si="7"/>
        <v>2093</v>
      </c>
      <c r="P32" s="19">
        <f t="shared" si="7"/>
        <v>2098</v>
      </c>
      <c r="Q32" s="18">
        <f t="shared" si="7"/>
        <v>2095.5</v>
      </c>
      <c r="R32" s="17">
        <f t="shared" si="7"/>
        <v>1921</v>
      </c>
      <c r="S32" s="16">
        <f t="shared" si="7"/>
        <v>1.2513000000000001</v>
      </c>
      <c r="T32" s="15">
        <f t="shared" si="7"/>
        <v>1.0407999999999999</v>
      </c>
      <c r="U32" s="14">
        <f t="shared" si="7"/>
        <v>150.16</v>
      </c>
      <c r="V32" s="13">
        <f t="shared" si="7"/>
        <v>1521.46</v>
      </c>
      <c r="W32" s="13">
        <f t="shared" si="7"/>
        <v>1550.47</v>
      </c>
      <c r="X32" s="13">
        <f t="shared" si="7"/>
        <v>1821.1983314372394</v>
      </c>
      <c r="Y32" s="12">
        <f t="shared" si="7"/>
        <v>1.2509999999999999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W52" sqref="W52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45597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45597</v>
      </c>
      <c r="C9" s="44">
        <v>31425</v>
      </c>
      <c r="D9" s="43">
        <v>31475</v>
      </c>
      <c r="E9" s="42">
        <f t="shared" ref="E9:E29" si="0">AVERAGE(C9:D9)</f>
        <v>31450</v>
      </c>
      <c r="F9" s="44">
        <v>31590</v>
      </c>
      <c r="G9" s="43">
        <v>31600</v>
      </c>
      <c r="H9" s="42">
        <f t="shared" ref="H9:H29" si="1">AVERAGE(F9:G9)</f>
        <v>31595</v>
      </c>
      <c r="I9" s="44">
        <v>31265</v>
      </c>
      <c r="J9" s="43">
        <v>31315</v>
      </c>
      <c r="K9" s="42">
        <f t="shared" ref="K9:K29" si="2">AVERAGE(I9:J9)</f>
        <v>31290</v>
      </c>
      <c r="L9" s="50">
        <v>31475</v>
      </c>
      <c r="M9" s="49">
        <v>1.2954000000000001</v>
      </c>
      <c r="N9" s="51">
        <v>1.0887</v>
      </c>
      <c r="O9" s="48">
        <v>152.04</v>
      </c>
      <c r="P9" s="41">
        <f>L9/M9</f>
        <v>24297.514281303069</v>
      </c>
      <c r="Q9" s="41">
        <f>G9/M9</f>
        <v>24394.009572332867</v>
      </c>
      <c r="R9" s="47">
        <f t="shared" ref="R9:R29" si="3">L9/N9</f>
        <v>28910.627353724627</v>
      </c>
      <c r="S9" s="46">
        <v>1.2948999999999999</v>
      </c>
    </row>
    <row r="10" spans="1:19" x14ac:dyDescent="0.2">
      <c r="B10" s="45">
        <v>45600</v>
      </c>
      <c r="C10" s="44">
        <v>32075</v>
      </c>
      <c r="D10" s="43">
        <v>32100</v>
      </c>
      <c r="E10" s="42">
        <f t="shared" si="0"/>
        <v>32087.5</v>
      </c>
      <c r="F10" s="44">
        <v>32055</v>
      </c>
      <c r="G10" s="43">
        <v>32060</v>
      </c>
      <c r="H10" s="42">
        <f t="shared" si="1"/>
        <v>32057.5</v>
      </c>
      <c r="I10" s="44">
        <v>31775</v>
      </c>
      <c r="J10" s="43">
        <v>31825</v>
      </c>
      <c r="K10" s="42">
        <f t="shared" si="2"/>
        <v>31800</v>
      </c>
      <c r="L10" s="50">
        <v>32100</v>
      </c>
      <c r="M10" s="49">
        <v>1.2968999999999999</v>
      </c>
      <c r="N10" s="49">
        <v>1.0904</v>
      </c>
      <c r="O10" s="48">
        <v>151.83000000000001</v>
      </c>
      <c r="P10" s="41">
        <f t="shared" ref="P10:P29" si="4">L10/M10</f>
        <v>24751.330094841545</v>
      </c>
      <c r="Q10" s="41">
        <f t="shared" ref="Q10:Q29" si="5">G10/M10</f>
        <v>24720.487315907165</v>
      </c>
      <c r="R10" s="47">
        <f t="shared" si="3"/>
        <v>29438.738077769623</v>
      </c>
      <c r="S10" s="46">
        <v>1.2964</v>
      </c>
    </row>
    <row r="11" spans="1:19" x14ac:dyDescent="0.2">
      <c r="B11" s="45">
        <v>45601</v>
      </c>
      <c r="C11" s="44">
        <v>32000</v>
      </c>
      <c r="D11" s="43">
        <v>32050</v>
      </c>
      <c r="E11" s="42">
        <f t="shared" si="0"/>
        <v>32025</v>
      </c>
      <c r="F11" s="44">
        <v>32150</v>
      </c>
      <c r="G11" s="43">
        <v>32250</v>
      </c>
      <c r="H11" s="42">
        <f t="shared" si="1"/>
        <v>32200</v>
      </c>
      <c r="I11" s="44">
        <v>31940</v>
      </c>
      <c r="J11" s="43">
        <v>31990</v>
      </c>
      <c r="K11" s="42">
        <f t="shared" si="2"/>
        <v>31965</v>
      </c>
      <c r="L11" s="50">
        <v>32050</v>
      </c>
      <c r="M11" s="49">
        <v>1.2987</v>
      </c>
      <c r="N11" s="49">
        <v>1.0896999999999999</v>
      </c>
      <c r="O11" s="48">
        <v>152.30000000000001</v>
      </c>
      <c r="P11" s="41">
        <f t="shared" si="4"/>
        <v>24678.524678524678</v>
      </c>
      <c r="Q11" s="41">
        <f t="shared" si="5"/>
        <v>24832.524832524832</v>
      </c>
      <c r="R11" s="47">
        <f t="shared" si="3"/>
        <v>29411.764705882357</v>
      </c>
      <c r="S11" s="46">
        <v>1.2983</v>
      </c>
    </row>
    <row r="12" spans="1:19" x14ac:dyDescent="0.2">
      <c r="B12" s="45">
        <v>45602</v>
      </c>
      <c r="C12" s="44">
        <v>31350</v>
      </c>
      <c r="D12" s="43">
        <v>31400</v>
      </c>
      <c r="E12" s="42">
        <f t="shared" si="0"/>
        <v>31375</v>
      </c>
      <c r="F12" s="44">
        <v>31300</v>
      </c>
      <c r="G12" s="43">
        <v>31350</v>
      </c>
      <c r="H12" s="42">
        <f t="shared" si="1"/>
        <v>31325</v>
      </c>
      <c r="I12" s="44">
        <v>31045</v>
      </c>
      <c r="J12" s="43">
        <v>31095</v>
      </c>
      <c r="K12" s="42">
        <f t="shared" si="2"/>
        <v>31070</v>
      </c>
      <c r="L12" s="50">
        <v>31400</v>
      </c>
      <c r="M12" s="49">
        <v>1.2854000000000001</v>
      </c>
      <c r="N12" s="49">
        <v>1.0689</v>
      </c>
      <c r="O12" s="48">
        <v>154.41</v>
      </c>
      <c r="P12" s="41">
        <f t="shared" si="4"/>
        <v>24428.193558425392</v>
      </c>
      <c r="Q12" s="41">
        <f t="shared" si="5"/>
        <v>24389.295161039365</v>
      </c>
      <c r="R12" s="47">
        <f t="shared" si="3"/>
        <v>29375.994012536252</v>
      </c>
      <c r="S12" s="46">
        <v>1.2849999999999999</v>
      </c>
    </row>
    <row r="13" spans="1:19" x14ac:dyDescent="0.2">
      <c r="B13" s="45">
        <v>45603</v>
      </c>
      <c r="C13" s="44">
        <v>31600</v>
      </c>
      <c r="D13" s="43">
        <v>31605</v>
      </c>
      <c r="E13" s="42">
        <f t="shared" si="0"/>
        <v>31602.5</v>
      </c>
      <c r="F13" s="44">
        <v>31825</v>
      </c>
      <c r="G13" s="43">
        <v>31850</v>
      </c>
      <c r="H13" s="42">
        <f t="shared" si="1"/>
        <v>31837.5</v>
      </c>
      <c r="I13" s="44">
        <v>31490</v>
      </c>
      <c r="J13" s="43">
        <v>31540</v>
      </c>
      <c r="K13" s="42">
        <f t="shared" si="2"/>
        <v>31515</v>
      </c>
      <c r="L13" s="50">
        <v>31605</v>
      </c>
      <c r="M13" s="49">
        <v>1.2957000000000001</v>
      </c>
      <c r="N13" s="49">
        <v>1.0775999999999999</v>
      </c>
      <c r="O13" s="48">
        <v>153.76</v>
      </c>
      <c r="P13" s="41">
        <f t="shared" si="4"/>
        <v>24392.220421393838</v>
      </c>
      <c r="Q13" s="41">
        <f t="shared" si="5"/>
        <v>24581.307401404643</v>
      </c>
      <c r="R13" s="47">
        <f t="shared" si="3"/>
        <v>29329.064587973277</v>
      </c>
      <c r="S13" s="46">
        <v>1.2951999999999999</v>
      </c>
    </row>
    <row r="14" spans="1:19" x14ac:dyDescent="0.2">
      <c r="B14" s="45">
        <v>45604</v>
      </c>
      <c r="C14" s="44">
        <v>31540</v>
      </c>
      <c r="D14" s="43">
        <v>31550</v>
      </c>
      <c r="E14" s="42">
        <f t="shared" si="0"/>
        <v>31545</v>
      </c>
      <c r="F14" s="44">
        <v>31650</v>
      </c>
      <c r="G14" s="43">
        <v>31700</v>
      </c>
      <c r="H14" s="42">
        <f t="shared" si="1"/>
        <v>31675</v>
      </c>
      <c r="I14" s="44">
        <v>31335</v>
      </c>
      <c r="J14" s="43">
        <v>31385</v>
      </c>
      <c r="K14" s="42">
        <f t="shared" si="2"/>
        <v>31360</v>
      </c>
      <c r="L14" s="50">
        <v>31550</v>
      </c>
      <c r="M14" s="49">
        <v>1.2945</v>
      </c>
      <c r="N14" s="49">
        <v>1.0772999999999999</v>
      </c>
      <c r="O14" s="48">
        <v>152.38</v>
      </c>
      <c r="P14" s="41">
        <f t="shared" si="4"/>
        <v>24372.344534569333</v>
      </c>
      <c r="Q14" s="41">
        <f t="shared" si="5"/>
        <v>24488.219389725764</v>
      </c>
      <c r="R14" s="47">
        <f t="shared" si="3"/>
        <v>29286.17840898543</v>
      </c>
      <c r="S14" s="46">
        <v>1.294</v>
      </c>
    </row>
    <row r="15" spans="1:19" x14ac:dyDescent="0.2">
      <c r="B15" s="45">
        <v>45607</v>
      </c>
      <c r="C15" s="44">
        <v>31745</v>
      </c>
      <c r="D15" s="43">
        <v>31750</v>
      </c>
      <c r="E15" s="42">
        <f t="shared" si="0"/>
        <v>31747.5</v>
      </c>
      <c r="F15" s="44">
        <v>31800</v>
      </c>
      <c r="G15" s="43">
        <v>31850</v>
      </c>
      <c r="H15" s="42">
        <f t="shared" si="1"/>
        <v>31825</v>
      </c>
      <c r="I15" s="44">
        <v>31465</v>
      </c>
      <c r="J15" s="43">
        <v>31515</v>
      </c>
      <c r="K15" s="42">
        <f t="shared" si="2"/>
        <v>31490</v>
      </c>
      <c r="L15" s="50">
        <v>31750</v>
      </c>
      <c r="M15" s="49">
        <v>1.2882</v>
      </c>
      <c r="N15" s="49">
        <v>1.0652999999999999</v>
      </c>
      <c r="O15" s="48">
        <v>153.80000000000001</v>
      </c>
      <c r="P15" s="41">
        <f t="shared" si="4"/>
        <v>24646.79397609067</v>
      </c>
      <c r="Q15" s="41">
        <f t="shared" si="5"/>
        <v>24724.42167365316</v>
      </c>
      <c r="R15" s="47">
        <f t="shared" si="3"/>
        <v>29803.811133014176</v>
      </c>
      <c r="S15" s="46">
        <v>1.2878000000000001</v>
      </c>
    </row>
    <row r="16" spans="1:19" x14ac:dyDescent="0.2">
      <c r="B16" s="45">
        <v>45608</v>
      </c>
      <c r="C16" s="44">
        <v>29900</v>
      </c>
      <c r="D16" s="43">
        <v>29950</v>
      </c>
      <c r="E16" s="42">
        <f t="shared" si="0"/>
        <v>29925</v>
      </c>
      <c r="F16" s="44">
        <v>30145</v>
      </c>
      <c r="G16" s="43">
        <v>30150</v>
      </c>
      <c r="H16" s="42">
        <f t="shared" si="1"/>
        <v>30147.5</v>
      </c>
      <c r="I16" s="44">
        <v>29820</v>
      </c>
      <c r="J16" s="43">
        <v>29870</v>
      </c>
      <c r="K16" s="42">
        <f t="shared" si="2"/>
        <v>29845</v>
      </c>
      <c r="L16" s="50">
        <v>29950</v>
      </c>
      <c r="M16" s="49">
        <v>1.2822</v>
      </c>
      <c r="N16" s="49">
        <v>1.0620000000000001</v>
      </c>
      <c r="O16" s="48">
        <v>154.08000000000001</v>
      </c>
      <c r="P16" s="41">
        <f t="shared" si="4"/>
        <v>23358.290438309155</v>
      </c>
      <c r="Q16" s="41">
        <f t="shared" si="5"/>
        <v>23514.272344408048</v>
      </c>
      <c r="R16" s="47">
        <f t="shared" si="3"/>
        <v>28201.5065913371</v>
      </c>
      <c r="S16" s="46">
        <v>1.2818000000000001</v>
      </c>
    </row>
    <row r="17" spans="2:19" x14ac:dyDescent="0.2">
      <c r="B17" s="45">
        <v>45609</v>
      </c>
      <c r="C17" s="44">
        <v>29775</v>
      </c>
      <c r="D17" s="43">
        <v>29800</v>
      </c>
      <c r="E17" s="42">
        <f t="shared" si="0"/>
        <v>29787.5</v>
      </c>
      <c r="F17" s="44">
        <v>29950</v>
      </c>
      <c r="G17" s="43">
        <v>30000</v>
      </c>
      <c r="H17" s="42">
        <f t="shared" si="1"/>
        <v>29975</v>
      </c>
      <c r="I17" s="44">
        <v>29650</v>
      </c>
      <c r="J17" s="43">
        <v>29700</v>
      </c>
      <c r="K17" s="42">
        <f t="shared" si="2"/>
        <v>29675</v>
      </c>
      <c r="L17" s="50">
        <v>29800</v>
      </c>
      <c r="M17" s="49">
        <v>1.2746</v>
      </c>
      <c r="N17" s="49">
        <v>1.0631999999999999</v>
      </c>
      <c r="O17" s="48">
        <v>154.93</v>
      </c>
      <c r="P17" s="41">
        <f>L17/M17</f>
        <v>23379.883885140436</v>
      </c>
      <c r="Q17" s="41">
        <f t="shared" si="5"/>
        <v>23536.795857523928</v>
      </c>
      <c r="R17" s="47">
        <f t="shared" si="3"/>
        <v>28028.592927012793</v>
      </c>
      <c r="S17" s="46">
        <v>1.2742</v>
      </c>
    </row>
    <row r="18" spans="2:19" x14ac:dyDescent="0.2">
      <c r="B18" s="45">
        <v>45610</v>
      </c>
      <c r="C18" s="44">
        <v>28975</v>
      </c>
      <c r="D18" s="43">
        <v>29025</v>
      </c>
      <c r="E18" s="42">
        <f t="shared" si="0"/>
        <v>29000</v>
      </c>
      <c r="F18" s="44">
        <v>29150</v>
      </c>
      <c r="G18" s="43">
        <v>29175</v>
      </c>
      <c r="H18" s="42">
        <f t="shared" si="1"/>
        <v>29162.5</v>
      </c>
      <c r="I18" s="44">
        <v>28980</v>
      </c>
      <c r="J18" s="43">
        <v>29030</v>
      </c>
      <c r="K18" s="42">
        <f t="shared" si="2"/>
        <v>29005</v>
      </c>
      <c r="L18" s="50">
        <v>29025</v>
      </c>
      <c r="M18" s="49">
        <v>1.2665999999999999</v>
      </c>
      <c r="N18" s="49">
        <v>1.0537000000000001</v>
      </c>
      <c r="O18" s="48">
        <v>156</v>
      </c>
      <c r="P18" s="41">
        <f t="shared" si="4"/>
        <v>22915.679772619613</v>
      </c>
      <c r="Q18" s="41">
        <f t="shared" si="5"/>
        <v>23034.107058266225</v>
      </c>
      <c r="R18" s="47">
        <f t="shared" si="3"/>
        <v>27545.791022112553</v>
      </c>
      <c r="S18" s="46">
        <v>1.2661</v>
      </c>
    </row>
    <row r="19" spans="2:19" x14ac:dyDescent="0.2">
      <c r="B19" s="45">
        <v>45611</v>
      </c>
      <c r="C19" s="44">
        <v>29150</v>
      </c>
      <c r="D19" s="43">
        <v>29175</v>
      </c>
      <c r="E19" s="42">
        <f t="shared" si="0"/>
        <v>29162.5</v>
      </c>
      <c r="F19" s="44">
        <v>29390</v>
      </c>
      <c r="G19" s="43">
        <v>29400</v>
      </c>
      <c r="H19" s="42">
        <f t="shared" si="1"/>
        <v>29395</v>
      </c>
      <c r="I19" s="44">
        <v>29285</v>
      </c>
      <c r="J19" s="43">
        <v>29335</v>
      </c>
      <c r="K19" s="42">
        <f t="shared" si="2"/>
        <v>29310</v>
      </c>
      <c r="L19" s="50">
        <v>29175</v>
      </c>
      <c r="M19" s="49">
        <v>1.2678</v>
      </c>
      <c r="N19" s="49">
        <v>1.0577000000000001</v>
      </c>
      <c r="O19" s="48">
        <v>155.4</v>
      </c>
      <c r="P19" s="41">
        <f t="shared" si="4"/>
        <v>23012.304779933744</v>
      </c>
      <c r="Q19" s="41">
        <f t="shared" si="5"/>
        <v>23189.777567439658</v>
      </c>
      <c r="R19" s="47">
        <f t="shared" si="3"/>
        <v>27583.435756830859</v>
      </c>
      <c r="S19" s="46">
        <v>1.2674000000000001</v>
      </c>
    </row>
    <row r="20" spans="2:19" x14ac:dyDescent="0.2">
      <c r="B20" s="45">
        <v>45614</v>
      </c>
      <c r="C20" s="44">
        <v>28650</v>
      </c>
      <c r="D20" s="43">
        <v>28675</v>
      </c>
      <c r="E20" s="42">
        <f t="shared" si="0"/>
        <v>28662.5</v>
      </c>
      <c r="F20" s="44">
        <v>28850</v>
      </c>
      <c r="G20" s="43">
        <v>28900</v>
      </c>
      <c r="H20" s="42">
        <f t="shared" si="1"/>
        <v>28875</v>
      </c>
      <c r="I20" s="44">
        <v>28810</v>
      </c>
      <c r="J20" s="43">
        <v>28860</v>
      </c>
      <c r="K20" s="42">
        <f t="shared" si="2"/>
        <v>28835</v>
      </c>
      <c r="L20" s="50">
        <v>28675</v>
      </c>
      <c r="M20" s="49">
        <v>1.2625999999999999</v>
      </c>
      <c r="N20" s="49">
        <v>1.0548</v>
      </c>
      <c r="O20" s="48">
        <v>155.27000000000001</v>
      </c>
      <c r="P20" s="41">
        <f t="shared" si="4"/>
        <v>22711.072390305719</v>
      </c>
      <c r="Q20" s="41">
        <f t="shared" si="5"/>
        <v>22889.276096942816</v>
      </c>
      <c r="R20" s="47">
        <f t="shared" si="3"/>
        <v>27185.248388320062</v>
      </c>
      <c r="S20" s="46">
        <v>1.2622</v>
      </c>
    </row>
    <row r="21" spans="2:19" x14ac:dyDescent="0.2">
      <c r="B21" s="45">
        <v>45615</v>
      </c>
      <c r="C21" s="44">
        <v>28600</v>
      </c>
      <c r="D21" s="43">
        <v>28625</v>
      </c>
      <c r="E21" s="42">
        <f t="shared" si="0"/>
        <v>28612.5</v>
      </c>
      <c r="F21" s="44">
        <v>28900</v>
      </c>
      <c r="G21" s="43">
        <v>28950</v>
      </c>
      <c r="H21" s="42">
        <f t="shared" si="1"/>
        <v>28925</v>
      </c>
      <c r="I21" s="44">
        <v>28885</v>
      </c>
      <c r="J21" s="43">
        <v>28935</v>
      </c>
      <c r="K21" s="42">
        <f t="shared" si="2"/>
        <v>28910</v>
      </c>
      <c r="L21" s="50">
        <v>28625</v>
      </c>
      <c r="M21" s="49">
        <v>1.2644</v>
      </c>
      <c r="N21" s="49">
        <v>1.0572999999999999</v>
      </c>
      <c r="O21" s="48">
        <v>153.99</v>
      </c>
      <c r="P21" s="41">
        <f t="shared" si="4"/>
        <v>22639.196456817463</v>
      </c>
      <c r="Q21" s="41">
        <f t="shared" si="5"/>
        <v>22896.235368554255</v>
      </c>
      <c r="R21" s="47">
        <f t="shared" si="3"/>
        <v>27073.678237018823</v>
      </c>
      <c r="S21" s="46">
        <v>1.264</v>
      </c>
    </row>
    <row r="22" spans="2:19" x14ac:dyDescent="0.2">
      <c r="B22" s="45">
        <v>45616</v>
      </c>
      <c r="C22" s="44">
        <v>29125</v>
      </c>
      <c r="D22" s="43">
        <v>29150</v>
      </c>
      <c r="E22" s="42">
        <f t="shared" si="0"/>
        <v>29137.5</v>
      </c>
      <c r="F22" s="44">
        <v>29300</v>
      </c>
      <c r="G22" s="43">
        <v>29310</v>
      </c>
      <c r="H22" s="42">
        <f t="shared" si="1"/>
        <v>29305</v>
      </c>
      <c r="I22" s="44">
        <v>29235</v>
      </c>
      <c r="J22" s="43">
        <v>29285</v>
      </c>
      <c r="K22" s="42">
        <f t="shared" si="2"/>
        <v>29260</v>
      </c>
      <c r="L22" s="50">
        <v>29150</v>
      </c>
      <c r="M22" s="49">
        <v>1.2667999999999999</v>
      </c>
      <c r="N22" s="49">
        <v>1.0559000000000001</v>
      </c>
      <c r="O22" s="48">
        <v>155.69</v>
      </c>
      <c r="P22" s="41">
        <f t="shared" si="4"/>
        <v>23010.735712030313</v>
      </c>
      <c r="Q22" s="41">
        <f t="shared" si="5"/>
        <v>23137.038206504581</v>
      </c>
      <c r="R22" s="47">
        <f t="shared" si="3"/>
        <v>27606.780945165261</v>
      </c>
      <c r="S22" s="46">
        <v>1.2664</v>
      </c>
    </row>
    <row r="23" spans="2:19" x14ac:dyDescent="0.2">
      <c r="B23" s="45">
        <v>45617</v>
      </c>
      <c r="C23" s="44">
        <v>28775</v>
      </c>
      <c r="D23" s="43">
        <v>28825</v>
      </c>
      <c r="E23" s="42">
        <f t="shared" si="0"/>
        <v>28800</v>
      </c>
      <c r="F23" s="44">
        <v>28905</v>
      </c>
      <c r="G23" s="43">
        <v>28910</v>
      </c>
      <c r="H23" s="42">
        <f t="shared" si="1"/>
        <v>28907.5</v>
      </c>
      <c r="I23" s="44">
        <v>28815</v>
      </c>
      <c r="J23" s="43">
        <v>28865</v>
      </c>
      <c r="K23" s="42">
        <f t="shared" si="2"/>
        <v>28840</v>
      </c>
      <c r="L23" s="50">
        <v>28825</v>
      </c>
      <c r="M23" s="49">
        <v>1.264</v>
      </c>
      <c r="N23" s="49">
        <v>1.0528</v>
      </c>
      <c r="O23" s="48">
        <v>154.44999999999999</v>
      </c>
      <c r="P23" s="41">
        <f t="shared" si="4"/>
        <v>22804.588607594935</v>
      </c>
      <c r="Q23" s="41">
        <f t="shared" si="5"/>
        <v>22871.835443037973</v>
      </c>
      <c r="R23" s="47">
        <f t="shared" si="3"/>
        <v>27379.369300911854</v>
      </c>
      <c r="S23" s="46">
        <v>1.2636000000000001</v>
      </c>
    </row>
    <row r="24" spans="2:19" x14ac:dyDescent="0.2">
      <c r="B24" s="45">
        <v>45618</v>
      </c>
      <c r="C24" s="44">
        <v>28515</v>
      </c>
      <c r="D24" s="43">
        <v>28535</v>
      </c>
      <c r="E24" s="42">
        <f t="shared" si="0"/>
        <v>28525</v>
      </c>
      <c r="F24" s="44">
        <v>28700</v>
      </c>
      <c r="G24" s="43">
        <v>28750</v>
      </c>
      <c r="H24" s="42">
        <f t="shared" si="1"/>
        <v>28725</v>
      </c>
      <c r="I24" s="44">
        <v>28640</v>
      </c>
      <c r="J24" s="43">
        <v>28690</v>
      </c>
      <c r="K24" s="42">
        <f t="shared" si="2"/>
        <v>28665</v>
      </c>
      <c r="L24" s="50">
        <v>28535</v>
      </c>
      <c r="M24" s="49">
        <v>1.2513000000000001</v>
      </c>
      <c r="N24" s="49">
        <v>1.0407999999999999</v>
      </c>
      <c r="O24" s="48">
        <v>154.51</v>
      </c>
      <c r="P24" s="41">
        <f t="shared" si="4"/>
        <v>22804.283545113081</v>
      </c>
      <c r="Q24" s="41">
        <f t="shared" si="5"/>
        <v>22976.104850955006</v>
      </c>
      <c r="R24" s="47">
        <f t="shared" si="3"/>
        <v>27416.410453497312</v>
      </c>
      <c r="S24" s="46">
        <v>1.2509999999999999</v>
      </c>
    </row>
    <row r="25" spans="2:19" x14ac:dyDescent="0.2">
      <c r="B25" s="45">
        <v>45621</v>
      </c>
      <c r="C25" s="44">
        <v>28990</v>
      </c>
      <c r="D25" s="43">
        <v>29010</v>
      </c>
      <c r="E25" s="42">
        <f t="shared" si="0"/>
        <v>29000</v>
      </c>
      <c r="F25" s="44">
        <v>29150</v>
      </c>
      <c r="G25" s="43">
        <v>29175</v>
      </c>
      <c r="H25" s="42">
        <f t="shared" si="1"/>
        <v>29162.5</v>
      </c>
      <c r="I25" s="44">
        <v>28935</v>
      </c>
      <c r="J25" s="43">
        <v>28985</v>
      </c>
      <c r="K25" s="42">
        <f t="shared" si="2"/>
        <v>28960</v>
      </c>
      <c r="L25" s="50">
        <v>29010</v>
      </c>
      <c r="M25" s="49">
        <v>1.2572000000000001</v>
      </c>
      <c r="N25" s="49">
        <v>1.0488</v>
      </c>
      <c r="O25" s="48">
        <v>154.19999999999999</v>
      </c>
      <c r="P25" s="41">
        <f t="shared" si="4"/>
        <v>23075.087496022905</v>
      </c>
      <c r="Q25" s="41">
        <f t="shared" si="5"/>
        <v>23206.331530384981</v>
      </c>
      <c r="R25" s="47">
        <f t="shared" si="3"/>
        <v>27660.183066361558</v>
      </c>
      <c r="S25" s="46">
        <v>1.2568999999999999</v>
      </c>
    </row>
    <row r="26" spans="2:19" x14ac:dyDescent="0.2">
      <c r="B26" s="45">
        <v>45622</v>
      </c>
      <c r="C26" s="44">
        <v>28725</v>
      </c>
      <c r="D26" s="43">
        <v>28775</v>
      </c>
      <c r="E26" s="42">
        <f t="shared" si="0"/>
        <v>28750</v>
      </c>
      <c r="F26" s="44">
        <v>28950</v>
      </c>
      <c r="G26" s="43">
        <v>29000</v>
      </c>
      <c r="H26" s="42">
        <f t="shared" si="1"/>
        <v>28975</v>
      </c>
      <c r="I26" s="44">
        <v>28780</v>
      </c>
      <c r="J26" s="43">
        <v>28830</v>
      </c>
      <c r="K26" s="42">
        <f t="shared" si="2"/>
        <v>28805</v>
      </c>
      <c r="L26" s="50">
        <v>28775</v>
      </c>
      <c r="M26" s="49">
        <v>1.2606999999999999</v>
      </c>
      <c r="N26" s="49">
        <v>1.0524</v>
      </c>
      <c r="O26" s="48">
        <v>153.26</v>
      </c>
      <c r="P26" s="41">
        <f t="shared" si="4"/>
        <v>22824.62124216705</v>
      </c>
      <c r="Q26" s="41">
        <f t="shared" si="5"/>
        <v>23003.09351947331</v>
      </c>
      <c r="R26" s="47">
        <f t="shared" si="3"/>
        <v>27342.265298365641</v>
      </c>
      <c r="S26" s="46">
        <v>1.2604</v>
      </c>
    </row>
    <row r="27" spans="2:19" x14ac:dyDescent="0.2">
      <c r="B27" s="45">
        <v>45623</v>
      </c>
      <c r="C27" s="44">
        <v>28050</v>
      </c>
      <c r="D27" s="43">
        <v>28060</v>
      </c>
      <c r="E27" s="42">
        <f t="shared" si="0"/>
        <v>28055</v>
      </c>
      <c r="F27" s="44">
        <v>28155</v>
      </c>
      <c r="G27" s="43">
        <v>28165</v>
      </c>
      <c r="H27" s="42">
        <f t="shared" si="1"/>
        <v>28160</v>
      </c>
      <c r="I27" s="44">
        <v>28000</v>
      </c>
      <c r="J27" s="43">
        <v>28050</v>
      </c>
      <c r="K27" s="42">
        <f t="shared" si="2"/>
        <v>28025</v>
      </c>
      <c r="L27" s="50">
        <v>28060</v>
      </c>
      <c r="M27" s="49">
        <v>1.2628999999999999</v>
      </c>
      <c r="N27" s="49">
        <v>1.0527</v>
      </c>
      <c r="O27" s="48">
        <v>151.51</v>
      </c>
      <c r="P27" s="41">
        <f t="shared" si="4"/>
        <v>22218.702985192813</v>
      </c>
      <c r="Q27" s="41">
        <f t="shared" si="5"/>
        <v>22301.84496001267</v>
      </c>
      <c r="R27" s="47">
        <f t="shared" si="3"/>
        <v>26655.267407618507</v>
      </c>
      <c r="S27" s="46">
        <v>1.2625999999999999</v>
      </c>
    </row>
    <row r="28" spans="2:19" x14ac:dyDescent="0.2">
      <c r="B28" s="45">
        <v>45624</v>
      </c>
      <c r="C28" s="44">
        <v>27275</v>
      </c>
      <c r="D28" s="43">
        <v>27300</v>
      </c>
      <c r="E28" s="42">
        <f t="shared" si="0"/>
        <v>27287.5</v>
      </c>
      <c r="F28" s="44">
        <v>27475</v>
      </c>
      <c r="G28" s="43">
        <v>27500</v>
      </c>
      <c r="H28" s="42">
        <f t="shared" si="1"/>
        <v>27487.5</v>
      </c>
      <c r="I28" s="44">
        <v>27350</v>
      </c>
      <c r="J28" s="43">
        <v>27400</v>
      </c>
      <c r="K28" s="42">
        <f t="shared" si="2"/>
        <v>27375</v>
      </c>
      <c r="L28" s="50">
        <v>27300</v>
      </c>
      <c r="M28" s="49">
        <v>1.2666999999999999</v>
      </c>
      <c r="N28" s="49">
        <v>1.0545</v>
      </c>
      <c r="O28" s="48">
        <v>151.77000000000001</v>
      </c>
      <c r="P28" s="41">
        <f t="shared" si="4"/>
        <v>21552.064419357386</v>
      </c>
      <c r="Q28" s="41">
        <f t="shared" si="5"/>
        <v>21709.955001184182</v>
      </c>
      <c r="R28" s="47">
        <f t="shared" si="3"/>
        <v>25889.04694167852</v>
      </c>
      <c r="S28" s="46">
        <v>1.2664</v>
      </c>
    </row>
    <row r="29" spans="2:19" x14ac:dyDescent="0.2">
      <c r="B29" s="45">
        <v>45625</v>
      </c>
      <c r="C29" s="44">
        <v>28250</v>
      </c>
      <c r="D29" s="43">
        <v>28300</v>
      </c>
      <c r="E29" s="42">
        <f t="shared" si="0"/>
        <v>28275</v>
      </c>
      <c r="F29" s="44">
        <v>28400</v>
      </c>
      <c r="G29" s="43">
        <v>28450</v>
      </c>
      <c r="H29" s="42">
        <f t="shared" si="1"/>
        <v>28425</v>
      </c>
      <c r="I29" s="44">
        <v>28340</v>
      </c>
      <c r="J29" s="43">
        <v>28390</v>
      </c>
      <c r="K29" s="42">
        <f t="shared" si="2"/>
        <v>28365</v>
      </c>
      <c r="L29" s="50">
        <v>28300</v>
      </c>
      <c r="M29" s="49">
        <v>1.2699</v>
      </c>
      <c r="N29" s="49">
        <v>1.0566</v>
      </c>
      <c r="O29" s="48">
        <v>150.16</v>
      </c>
      <c r="P29" s="41">
        <f t="shared" si="4"/>
        <v>22285.219308606975</v>
      </c>
      <c r="Q29" s="41">
        <f t="shared" si="5"/>
        <v>22403.33884557839</v>
      </c>
      <c r="R29" s="47">
        <f t="shared" si="3"/>
        <v>26784.02422865796</v>
      </c>
      <c r="S29" s="46">
        <v>1.2696000000000001</v>
      </c>
    </row>
    <row r="30" spans="2:19" x14ac:dyDescent="0.2">
      <c r="B30" s="40" t="s">
        <v>11</v>
      </c>
      <c r="C30" s="39">
        <f>ROUND(AVERAGE(C9:C29),2)</f>
        <v>29737.62</v>
      </c>
      <c r="D30" s="38">
        <f>ROUND(AVERAGE(D9:D29),2)</f>
        <v>29768.33</v>
      </c>
      <c r="E30" s="37">
        <f>ROUND(AVERAGE(C30:D30),2)</f>
        <v>29752.98</v>
      </c>
      <c r="F30" s="39">
        <f>ROUND(AVERAGE(F9:F29),2)</f>
        <v>29894.76</v>
      </c>
      <c r="G30" s="38">
        <f>ROUND(AVERAGE(G9:G29),2)</f>
        <v>29928.33</v>
      </c>
      <c r="H30" s="37">
        <f>ROUND(AVERAGE(F30:G30),2)</f>
        <v>29911.55</v>
      </c>
      <c r="I30" s="39">
        <f>ROUND(AVERAGE(I9:I29),2)</f>
        <v>29706.67</v>
      </c>
      <c r="J30" s="38">
        <f>ROUND(AVERAGE(J9:J29),2)</f>
        <v>29756.67</v>
      </c>
      <c r="K30" s="37">
        <f>ROUND(AVERAGE(I30:J30),2)</f>
        <v>29731.67</v>
      </c>
      <c r="L30" s="36">
        <f>ROUND(AVERAGE(L9:L29),2)</f>
        <v>29768.33</v>
      </c>
      <c r="M30" s="35">
        <f>ROUND(AVERAGE(M9:M29),4)</f>
        <v>1.2748999999999999</v>
      </c>
      <c r="N30" s="34">
        <f>ROUND(AVERAGE(N9:N29),4)</f>
        <v>1.0629</v>
      </c>
      <c r="O30" s="167">
        <f>ROUND(AVERAGE(O9:O29),2)</f>
        <v>153.61000000000001</v>
      </c>
      <c r="P30" s="33">
        <f>AVERAGE(P9:P29)</f>
        <v>23340.888218302869</v>
      </c>
      <c r="Q30" s="33">
        <f>AVERAGE(Q9:Q29)</f>
        <v>23466.679618897804</v>
      </c>
      <c r="R30" s="33">
        <f>AVERAGE(R9:R29)</f>
        <v>27995.608516417833</v>
      </c>
      <c r="S30" s="32">
        <f>AVERAGE(S9:S29)</f>
        <v>1.2744857142857147</v>
      </c>
    </row>
    <row r="31" spans="2:19" x14ac:dyDescent="0.2">
      <c r="B31" s="31" t="s">
        <v>12</v>
      </c>
      <c r="C31" s="30">
        <f t="shared" ref="C31:S31" si="6">MAX(C9:C29)</f>
        <v>32075</v>
      </c>
      <c r="D31" s="29">
        <f t="shared" si="6"/>
        <v>32100</v>
      </c>
      <c r="E31" s="28">
        <f t="shared" si="6"/>
        <v>32087.5</v>
      </c>
      <c r="F31" s="30">
        <f t="shared" si="6"/>
        <v>32150</v>
      </c>
      <c r="G31" s="29">
        <f t="shared" si="6"/>
        <v>32250</v>
      </c>
      <c r="H31" s="28">
        <f t="shared" si="6"/>
        <v>32200</v>
      </c>
      <c r="I31" s="30">
        <f t="shared" si="6"/>
        <v>31940</v>
      </c>
      <c r="J31" s="29">
        <f t="shared" si="6"/>
        <v>31990</v>
      </c>
      <c r="K31" s="28">
        <f t="shared" si="6"/>
        <v>31965</v>
      </c>
      <c r="L31" s="27">
        <f t="shared" si="6"/>
        <v>32100</v>
      </c>
      <c r="M31" s="26">
        <f t="shared" si="6"/>
        <v>1.2987</v>
      </c>
      <c r="N31" s="25">
        <f t="shared" si="6"/>
        <v>1.0904</v>
      </c>
      <c r="O31" s="24">
        <f t="shared" si="6"/>
        <v>156</v>
      </c>
      <c r="P31" s="23">
        <f t="shared" si="6"/>
        <v>24751.330094841545</v>
      </c>
      <c r="Q31" s="23">
        <f t="shared" si="6"/>
        <v>24832.524832524832</v>
      </c>
      <c r="R31" s="23">
        <f t="shared" si="6"/>
        <v>29803.811133014176</v>
      </c>
      <c r="S31" s="22">
        <f t="shared" si="6"/>
        <v>1.2983</v>
      </c>
    </row>
    <row r="32" spans="2:19" ht="13.5" thickBot="1" x14ac:dyDescent="0.25">
      <c r="B32" s="21" t="s">
        <v>13</v>
      </c>
      <c r="C32" s="20">
        <f t="shared" ref="C32:S32" si="7">MIN(C9:C29)</f>
        <v>27275</v>
      </c>
      <c r="D32" s="19">
        <f t="shared" si="7"/>
        <v>27300</v>
      </c>
      <c r="E32" s="18">
        <f t="shared" si="7"/>
        <v>27287.5</v>
      </c>
      <c r="F32" s="20">
        <f t="shared" si="7"/>
        <v>27475</v>
      </c>
      <c r="G32" s="19">
        <f t="shared" si="7"/>
        <v>27500</v>
      </c>
      <c r="H32" s="18">
        <f t="shared" si="7"/>
        <v>27487.5</v>
      </c>
      <c r="I32" s="20">
        <f t="shared" si="7"/>
        <v>27350</v>
      </c>
      <c r="J32" s="19">
        <f t="shared" si="7"/>
        <v>27400</v>
      </c>
      <c r="K32" s="18">
        <f t="shared" si="7"/>
        <v>27375</v>
      </c>
      <c r="L32" s="17">
        <f t="shared" si="7"/>
        <v>27300</v>
      </c>
      <c r="M32" s="16">
        <f t="shared" si="7"/>
        <v>1.2513000000000001</v>
      </c>
      <c r="N32" s="15">
        <f t="shared" si="7"/>
        <v>1.0407999999999999</v>
      </c>
      <c r="O32" s="14">
        <f t="shared" si="7"/>
        <v>150.16</v>
      </c>
      <c r="P32" s="13">
        <f t="shared" si="7"/>
        <v>21552.064419357386</v>
      </c>
      <c r="Q32" s="13">
        <f t="shared" si="7"/>
        <v>21709.955001184182</v>
      </c>
      <c r="R32" s="13">
        <f t="shared" si="7"/>
        <v>25889.04694167852</v>
      </c>
      <c r="S32" s="12">
        <f t="shared" si="7"/>
        <v>1.2509999999999999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V9" sqref="V9:W2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45597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45597</v>
      </c>
      <c r="C9" s="44">
        <v>15835</v>
      </c>
      <c r="D9" s="43">
        <v>15840</v>
      </c>
      <c r="E9" s="42">
        <f t="shared" ref="E9:E29" si="0">AVERAGE(C9:D9)</f>
        <v>15837.5</v>
      </c>
      <c r="F9" s="44">
        <v>16075</v>
      </c>
      <c r="G9" s="43">
        <v>16080</v>
      </c>
      <c r="H9" s="42">
        <f t="shared" ref="H9:H29" si="1">AVERAGE(F9:G9)</f>
        <v>16077.5</v>
      </c>
      <c r="I9" s="44">
        <v>16765</v>
      </c>
      <c r="J9" s="43">
        <v>16815</v>
      </c>
      <c r="K9" s="42">
        <f t="shared" ref="K9:K29" si="2">AVERAGE(I9:J9)</f>
        <v>16790</v>
      </c>
      <c r="L9" s="44">
        <v>17480</v>
      </c>
      <c r="M9" s="43">
        <v>17530</v>
      </c>
      <c r="N9" s="42">
        <f t="shared" ref="N9:N29" si="3">AVERAGE(L9:M9)</f>
        <v>17505</v>
      </c>
      <c r="O9" s="44">
        <v>18200</v>
      </c>
      <c r="P9" s="43">
        <v>18250</v>
      </c>
      <c r="Q9" s="42">
        <f t="shared" ref="Q9:Q29" si="4">AVERAGE(O9:P9)</f>
        <v>18225</v>
      </c>
      <c r="R9" s="50">
        <v>15840</v>
      </c>
      <c r="S9" s="49">
        <v>1.2954000000000001</v>
      </c>
      <c r="T9" s="51">
        <v>1.0887</v>
      </c>
      <c r="U9" s="48">
        <v>152.04</v>
      </c>
      <c r="V9" s="41">
        <f>R9/S9</f>
        <v>12227.883279295969</v>
      </c>
      <c r="W9" s="41">
        <f>G9/S9</f>
        <v>12413.154238073181</v>
      </c>
      <c r="X9" s="47">
        <f t="shared" ref="X9:X29" si="5">R9/T9</f>
        <v>14549.462661890328</v>
      </c>
      <c r="Y9" s="46">
        <v>1.2948999999999999</v>
      </c>
    </row>
    <row r="10" spans="1:25" x14ac:dyDescent="0.2">
      <c r="B10" s="45">
        <v>45600</v>
      </c>
      <c r="C10" s="44">
        <v>15700</v>
      </c>
      <c r="D10" s="43">
        <v>15710</v>
      </c>
      <c r="E10" s="42">
        <f t="shared" si="0"/>
        <v>15705</v>
      </c>
      <c r="F10" s="44">
        <v>15930</v>
      </c>
      <c r="G10" s="43">
        <v>15940</v>
      </c>
      <c r="H10" s="42">
        <f t="shared" si="1"/>
        <v>15935</v>
      </c>
      <c r="I10" s="44">
        <v>16615</v>
      </c>
      <c r="J10" s="43">
        <v>16665</v>
      </c>
      <c r="K10" s="42">
        <f t="shared" si="2"/>
        <v>16640</v>
      </c>
      <c r="L10" s="44">
        <v>17315</v>
      </c>
      <c r="M10" s="43">
        <v>17365</v>
      </c>
      <c r="N10" s="42">
        <f t="shared" si="3"/>
        <v>17340</v>
      </c>
      <c r="O10" s="44">
        <v>18035</v>
      </c>
      <c r="P10" s="43">
        <v>18085</v>
      </c>
      <c r="Q10" s="42">
        <f t="shared" si="4"/>
        <v>18060</v>
      </c>
      <c r="R10" s="50">
        <v>15710</v>
      </c>
      <c r="S10" s="49">
        <v>1.2968999999999999</v>
      </c>
      <c r="T10" s="49">
        <v>1.0904</v>
      </c>
      <c r="U10" s="48">
        <v>151.83000000000001</v>
      </c>
      <c r="V10" s="41">
        <f t="shared" ref="V10:V29" si="6">R10/S10</f>
        <v>12113.501426478526</v>
      </c>
      <c r="W10" s="41">
        <f t="shared" ref="W10:W29" si="7">G10/S10</f>
        <v>12290.847405351222</v>
      </c>
      <c r="X10" s="47">
        <f t="shared" si="5"/>
        <v>14407.556859867938</v>
      </c>
      <c r="Y10" s="46">
        <v>1.2964</v>
      </c>
    </row>
    <row r="11" spans="1:25" x14ac:dyDescent="0.2">
      <c r="B11" s="45">
        <v>45601</v>
      </c>
      <c r="C11" s="44">
        <v>15960</v>
      </c>
      <c r="D11" s="43">
        <v>15965</v>
      </c>
      <c r="E11" s="42">
        <f t="shared" si="0"/>
        <v>15962.5</v>
      </c>
      <c r="F11" s="44">
        <v>16220</v>
      </c>
      <c r="G11" s="43">
        <v>16225</v>
      </c>
      <c r="H11" s="42">
        <f t="shared" si="1"/>
        <v>16222.5</v>
      </c>
      <c r="I11" s="44">
        <v>16910</v>
      </c>
      <c r="J11" s="43">
        <v>16960</v>
      </c>
      <c r="K11" s="42">
        <f t="shared" si="2"/>
        <v>16935</v>
      </c>
      <c r="L11" s="44">
        <v>17635</v>
      </c>
      <c r="M11" s="43">
        <v>17685</v>
      </c>
      <c r="N11" s="42">
        <f t="shared" si="3"/>
        <v>17660</v>
      </c>
      <c r="O11" s="44">
        <v>18355</v>
      </c>
      <c r="P11" s="43">
        <v>18405</v>
      </c>
      <c r="Q11" s="42">
        <f t="shared" si="4"/>
        <v>18380</v>
      </c>
      <c r="R11" s="50">
        <v>15965</v>
      </c>
      <c r="S11" s="49">
        <v>1.2987</v>
      </c>
      <c r="T11" s="49">
        <v>1.0896999999999999</v>
      </c>
      <c r="U11" s="48">
        <v>152.30000000000001</v>
      </c>
      <c r="V11" s="41">
        <f t="shared" si="6"/>
        <v>12293.062293062294</v>
      </c>
      <c r="W11" s="41">
        <f t="shared" si="7"/>
        <v>12493.262493262493</v>
      </c>
      <c r="X11" s="47">
        <f t="shared" si="5"/>
        <v>14650.821326970727</v>
      </c>
      <c r="Y11" s="46">
        <v>1.2983</v>
      </c>
    </row>
    <row r="12" spans="1:25" x14ac:dyDescent="0.2">
      <c r="B12" s="45">
        <v>45602</v>
      </c>
      <c r="C12" s="44">
        <v>15610</v>
      </c>
      <c r="D12" s="43">
        <v>15615</v>
      </c>
      <c r="E12" s="42">
        <f t="shared" si="0"/>
        <v>15612.5</v>
      </c>
      <c r="F12" s="44">
        <v>15875</v>
      </c>
      <c r="G12" s="43">
        <v>15900</v>
      </c>
      <c r="H12" s="42">
        <f t="shared" si="1"/>
        <v>15887.5</v>
      </c>
      <c r="I12" s="44">
        <v>16570</v>
      </c>
      <c r="J12" s="43">
        <v>16620</v>
      </c>
      <c r="K12" s="42">
        <f t="shared" si="2"/>
        <v>16595</v>
      </c>
      <c r="L12" s="44">
        <v>17270</v>
      </c>
      <c r="M12" s="43">
        <v>17320</v>
      </c>
      <c r="N12" s="42">
        <f t="shared" si="3"/>
        <v>17295</v>
      </c>
      <c r="O12" s="44">
        <v>17990</v>
      </c>
      <c r="P12" s="43">
        <v>18040</v>
      </c>
      <c r="Q12" s="42">
        <f t="shared" si="4"/>
        <v>18015</v>
      </c>
      <c r="R12" s="50">
        <v>15615</v>
      </c>
      <c r="S12" s="49">
        <v>1.2854000000000001</v>
      </c>
      <c r="T12" s="49">
        <v>1.0689</v>
      </c>
      <c r="U12" s="48">
        <v>154.41</v>
      </c>
      <c r="V12" s="41">
        <f t="shared" si="6"/>
        <v>12147.969503656448</v>
      </c>
      <c r="W12" s="41">
        <f t="shared" si="7"/>
        <v>12369.690368756806</v>
      </c>
      <c r="X12" s="47">
        <f t="shared" si="5"/>
        <v>14608.476003367949</v>
      </c>
      <c r="Y12" s="46">
        <v>1.2849999999999999</v>
      </c>
    </row>
    <row r="13" spans="1:25" x14ac:dyDescent="0.2">
      <c r="B13" s="45">
        <v>45603</v>
      </c>
      <c r="C13" s="44">
        <v>16250</v>
      </c>
      <c r="D13" s="43">
        <v>16260</v>
      </c>
      <c r="E13" s="42">
        <f t="shared" si="0"/>
        <v>16255</v>
      </c>
      <c r="F13" s="44">
        <v>16490</v>
      </c>
      <c r="G13" s="43">
        <v>16510</v>
      </c>
      <c r="H13" s="42">
        <f t="shared" si="1"/>
        <v>16500</v>
      </c>
      <c r="I13" s="44">
        <v>17170</v>
      </c>
      <c r="J13" s="43">
        <v>17220</v>
      </c>
      <c r="K13" s="42">
        <f t="shared" si="2"/>
        <v>17195</v>
      </c>
      <c r="L13" s="44">
        <v>17875</v>
      </c>
      <c r="M13" s="43">
        <v>17925</v>
      </c>
      <c r="N13" s="42">
        <f t="shared" si="3"/>
        <v>17900</v>
      </c>
      <c r="O13" s="44">
        <v>18595</v>
      </c>
      <c r="P13" s="43">
        <v>18645</v>
      </c>
      <c r="Q13" s="42">
        <f t="shared" si="4"/>
        <v>18620</v>
      </c>
      <c r="R13" s="50">
        <v>16260</v>
      </c>
      <c r="S13" s="49">
        <v>1.2957000000000001</v>
      </c>
      <c r="T13" s="49">
        <v>1.0775999999999999</v>
      </c>
      <c r="U13" s="48">
        <v>153.76</v>
      </c>
      <c r="V13" s="41">
        <f t="shared" si="6"/>
        <v>12549.201203982402</v>
      </c>
      <c r="W13" s="41">
        <f t="shared" si="7"/>
        <v>12742.147101952613</v>
      </c>
      <c r="X13" s="47">
        <f t="shared" si="5"/>
        <v>15089.086859688197</v>
      </c>
      <c r="Y13" s="46">
        <v>1.2951999999999999</v>
      </c>
    </row>
    <row r="14" spans="1:25" x14ac:dyDescent="0.2">
      <c r="B14" s="45">
        <v>45604</v>
      </c>
      <c r="C14" s="44">
        <v>16100</v>
      </c>
      <c r="D14" s="43">
        <v>16105</v>
      </c>
      <c r="E14" s="42">
        <f t="shared" si="0"/>
        <v>16102.5</v>
      </c>
      <c r="F14" s="44">
        <v>16355</v>
      </c>
      <c r="G14" s="43">
        <v>16385</v>
      </c>
      <c r="H14" s="42">
        <f t="shared" si="1"/>
        <v>16370</v>
      </c>
      <c r="I14" s="44">
        <v>17045</v>
      </c>
      <c r="J14" s="43">
        <v>17095</v>
      </c>
      <c r="K14" s="42">
        <f t="shared" si="2"/>
        <v>17070</v>
      </c>
      <c r="L14" s="44">
        <v>17750</v>
      </c>
      <c r="M14" s="43">
        <v>17800</v>
      </c>
      <c r="N14" s="42">
        <f t="shared" si="3"/>
        <v>17775</v>
      </c>
      <c r="O14" s="44">
        <v>18470</v>
      </c>
      <c r="P14" s="43">
        <v>18520</v>
      </c>
      <c r="Q14" s="42">
        <f t="shared" si="4"/>
        <v>18495</v>
      </c>
      <c r="R14" s="50">
        <v>16105</v>
      </c>
      <c r="S14" s="49">
        <v>1.2945</v>
      </c>
      <c r="T14" s="49">
        <v>1.0772999999999999</v>
      </c>
      <c r="U14" s="48">
        <v>152.38</v>
      </c>
      <c r="V14" s="41">
        <f t="shared" si="6"/>
        <v>12441.096948628814</v>
      </c>
      <c r="W14" s="41">
        <f t="shared" si="7"/>
        <v>12657.396678254152</v>
      </c>
      <c r="X14" s="47">
        <f t="shared" si="5"/>
        <v>14949.410563445652</v>
      </c>
      <c r="Y14" s="46">
        <v>1.294</v>
      </c>
    </row>
    <row r="15" spans="1:25" x14ac:dyDescent="0.2">
      <c r="B15" s="45">
        <v>45607</v>
      </c>
      <c r="C15" s="44">
        <v>15905</v>
      </c>
      <c r="D15" s="43">
        <v>15910</v>
      </c>
      <c r="E15" s="42">
        <f t="shared" si="0"/>
        <v>15907.5</v>
      </c>
      <c r="F15" s="44">
        <v>16190</v>
      </c>
      <c r="G15" s="43">
        <v>16200</v>
      </c>
      <c r="H15" s="42">
        <f t="shared" si="1"/>
        <v>16195</v>
      </c>
      <c r="I15" s="44">
        <v>16865</v>
      </c>
      <c r="J15" s="43">
        <v>16915</v>
      </c>
      <c r="K15" s="42">
        <f t="shared" si="2"/>
        <v>16890</v>
      </c>
      <c r="L15" s="44">
        <v>17575</v>
      </c>
      <c r="M15" s="43">
        <v>17625</v>
      </c>
      <c r="N15" s="42">
        <f t="shared" si="3"/>
        <v>17600</v>
      </c>
      <c r="O15" s="44">
        <v>18295</v>
      </c>
      <c r="P15" s="43">
        <v>18345</v>
      </c>
      <c r="Q15" s="42">
        <f t="shared" si="4"/>
        <v>18320</v>
      </c>
      <c r="R15" s="50">
        <v>15910</v>
      </c>
      <c r="S15" s="49">
        <v>1.2882</v>
      </c>
      <c r="T15" s="49">
        <v>1.0652999999999999</v>
      </c>
      <c r="U15" s="48">
        <v>153.80000000000001</v>
      </c>
      <c r="V15" s="41">
        <f t="shared" si="6"/>
        <v>12350.566682192206</v>
      </c>
      <c r="W15" s="41">
        <f t="shared" si="7"/>
        <v>12575.687005123427</v>
      </c>
      <c r="X15" s="47">
        <f t="shared" si="5"/>
        <v>14934.760161456868</v>
      </c>
      <c r="Y15" s="46">
        <v>1.2878000000000001</v>
      </c>
    </row>
    <row r="16" spans="1:25" x14ac:dyDescent="0.2">
      <c r="B16" s="45">
        <v>45608</v>
      </c>
      <c r="C16" s="44">
        <v>15775</v>
      </c>
      <c r="D16" s="43">
        <v>15780</v>
      </c>
      <c r="E16" s="42">
        <f t="shared" si="0"/>
        <v>15777.5</v>
      </c>
      <c r="F16" s="44">
        <v>16070</v>
      </c>
      <c r="G16" s="43">
        <v>16075</v>
      </c>
      <c r="H16" s="42">
        <f t="shared" si="1"/>
        <v>16072.5</v>
      </c>
      <c r="I16" s="44">
        <v>16775</v>
      </c>
      <c r="J16" s="43">
        <v>16825</v>
      </c>
      <c r="K16" s="42">
        <f t="shared" si="2"/>
        <v>16800</v>
      </c>
      <c r="L16" s="44">
        <v>17510</v>
      </c>
      <c r="M16" s="43">
        <v>17560</v>
      </c>
      <c r="N16" s="42">
        <f t="shared" si="3"/>
        <v>17535</v>
      </c>
      <c r="O16" s="44">
        <v>18235</v>
      </c>
      <c r="P16" s="43">
        <v>18285</v>
      </c>
      <c r="Q16" s="42">
        <f t="shared" si="4"/>
        <v>18260</v>
      </c>
      <c r="R16" s="50">
        <v>15780</v>
      </c>
      <c r="S16" s="49">
        <v>1.2822</v>
      </c>
      <c r="T16" s="49">
        <v>1.0620000000000001</v>
      </c>
      <c r="U16" s="48">
        <v>154.08000000000001</v>
      </c>
      <c r="V16" s="41">
        <f t="shared" si="6"/>
        <v>12306.97239120262</v>
      </c>
      <c r="W16" s="41">
        <f t="shared" si="7"/>
        <v>12537.045702698488</v>
      </c>
      <c r="X16" s="47">
        <f t="shared" si="5"/>
        <v>14858.757062146891</v>
      </c>
      <c r="Y16" s="46">
        <v>1.2818000000000001</v>
      </c>
    </row>
    <row r="17" spans="2:25" x14ac:dyDescent="0.2">
      <c r="B17" s="45">
        <v>45609</v>
      </c>
      <c r="C17" s="44">
        <v>15550</v>
      </c>
      <c r="D17" s="43">
        <v>15555</v>
      </c>
      <c r="E17" s="42">
        <f t="shared" si="0"/>
        <v>15552.5</v>
      </c>
      <c r="F17" s="44">
        <v>15840</v>
      </c>
      <c r="G17" s="43">
        <v>15855</v>
      </c>
      <c r="H17" s="42">
        <f t="shared" si="1"/>
        <v>15847.5</v>
      </c>
      <c r="I17" s="44">
        <v>16545</v>
      </c>
      <c r="J17" s="43">
        <v>16595</v>
      </c>
      <c r="K17" s="42">
        <f t="shared" si="2"/>
        <v>16570</v>
      </c>
      <c r="L17" s="44">
        <v>17275</v>
      </c>
      <c r="M17" s="43">
        <v>17325</v>
      </c>
      <c r="N17" s="42">
        <f t="shared" si="3"/>
        <v>17300</v>
      </c>
      <c r="O17" s="44">
        <v>18000</v>
      </c>
      <c r="P17" s="43">
        <v>18050</v>
      </c>
      <c r="Q17" s="42">
        <f t="shared" si="4"/>
        <v>18025</v>
      </c>
      <c r="R17" s="50">
        <v>15555</v>
      </c>
      <c r="S17" s="49">
        <v>1.2746</v>
      </c>
      <c r="T17" s="49">
        <v>1.0631999999999999</v>
      </c>
      <c r="U17" s="48">
        <v>154.93</v>
      </c>
      <c r="V17" s="41">
        <f t="shared" si="6"/>
        <v>12203.828652126158</v>
      </c>
      <c r="W17" s="41">
        <f t="shared" si="7"/>
        <v>12439.196610701398</v>
      </c>
      <c r="X17" s="47">
        <f t="shared" si="5"/>
        <v>14630.361173814899</v>
      </c>
      <c r="Y17" s="46">
        <v>1.2742</v>
      </c>
    </row>
    <row r="18" spans="2:25" x14ac:dyDescent="0.2">
      <c r="B18" s="45">
        <v>45610</v>
      </c>
      <c r="C18" s="44">
        <v>15330</v>
      </c>
      <c r="D18" s="43">
        <v>15335</v>
      </c>
      <c r="E18" s="42">
        <f t="shared" si="0"/>
        <v>15332.5</v>
      </c>
      <c r="F18" s="44">
        <v>15620</v>
      </c>
      <c r="G18" s="43">
        <v>15625</v>
      </c>
      <c r="H18" s="42">
        <f t="shared" si="1"/>
        <v>15622.5</v>
      </c>
      <c r="I18" s="44">
        <v>16320</v>
      </c>
      <c r="J18" s="43">
        <v>16370</v>
      </c>
      <c r="K18" s="42">
        <f t="shared" si="2"/>
        <v>16345</v>
      </c>
      <c r="L18" s="44">
        <v>17050</v>
      </c>
      <c r="M18" s="43">
        <v>17100</v>
      </c>
      <c r="N18" s="42">
        <f t="shared" si="3"/>
        <v>17075</v>
      </c>
      <c r="O18" s="44">
        <v>17775</v>
      </c>
      <c r="P18" s="43">
        <v>17825</v>
      </c>
      <c r="Q18" s="42">
        <f t="shared" si="4"/>
        <v>17800</v>
      </c>
      <c r="R18" s="50">
        <v>15335</v>
      </c>
      <c r="S18" s="49">
        <v>1.2665999999999999</v>
      </c>
      <c r="T18" s="49">
        <v>1.0537000000000001</v>
      </c>
      <c r="U18" s="48">
        <v>156</v>
      </c>
      <c r="V18" s="41">
        <f t="shared" si="6"/>
        <v>12107.216169272067</v>
      </c>
      <c r="W18" s="41">
        <f t="shared" si="7"/>
        <v>12336.175588188853</v>
      </c>
      <c r="X18" s="47">
        <f t="shared" si="5"/>
        <v>14553.478219607097</v>
      </c>
      <c r="Y18" s="46">
        <v>1.2661</v>
      </c>
    </row>
    <row r="19" spans="2:25" x14ac:dyDescent="0.2">
      <c r="B19" s="45">
        <v>45611</v>
      </c>
      <c r="C19" s="44">
        <v>15475</v>
      </c>
      <c r="D19" s="43">
        <v>15500</v>
      </c>
      <c r="E19" s="42">
        <f t="shared" si="0"/>
        <v>15487.5</v>
      </c>
      <c r="F19" s="44">
        <v>15750</v>
      </c>
      <c r="G19" s="43">
        <v>15770</v>
      </c>
      <c r="H19" s="42">
        <f t="shared" si="1"/>
        <v>15760</v>
      </c>
      <c r="I19" s="44">
        <v>16465</v>
      </c>
      <c r="J19" s="43">
        <v>16515</v>
      </c>
      <c r="K19" s="42">
        <f t="shared" si="2"/>
        <v>16490</v>
      </c>
      <c r="L19" s="44">
        <v>17205</v>
      </c>
      <c r="M19" s="43">
        <v>17255</v>
      </c>
      <c r="N19" s="42">
        <f t="shared" si="3"/>
        <v>17230</v>
      </c>
      <c r="O19" s="44">
        <v>17930</v>
      </c>
      <c r="P19" s="43">
        <v>17980</v>
      </c>
      <c r="Q19" s="42">
        <f t="shared" si="4"/>
        <v>17955</v>
      </c>
      <c r="R19" s="50">
        <v>15500</v>
      </c>
      <c r="S19" s="49">
        <v>1.2678</v>
      </c>
      <c r="T19" s="49">
        <v>1.0577000000000001</v>
      </c>
      <c r="U19" s="48">
        <v>155.4</v>
      </c>
      <c r="V19" s="41">
        <f t="shared" si="6"/>
        <v>12225.903139296419</v>
      </c>
      <c r="W19" s="41">
        <f t="shared" si="7"/>
        <v>12438.870484303518</v>
      </c>
      <c r="X19" s="47">
        <f t="shared" si="5"/>
        <v>14654.438876808168</v>
      </c>
      <c r="Y19" s="46">
        <v>1.2674000000000001</v>
      </c>
    </row>
    <row r="20" spans="2:25" x14ac:dyDescent="0.2">
      <c r="B20" s="45">
        <v>45614</v>
      </c>
      <c r="C20" s="44">
        <v>15285</v>
      </c>
      <c r="D20" s="43">
        <v>15290</v>
      </c>
      <c r="E20" s="42">
        <f t="shared" si="0"/>
        <v>15287.5</v>
      </c>
      <c r="F20" s="44">
        <v>15545</v>
      </c>
      <c r="G20" s="43">
        <v>15550</v>
      </c>
      <c r="H20" s="42">
        <f t="shared" si="1"/>
        <v>15547.5</v>
      </c>
      <c r="I20" s="44">
        <v>16245</v>
      </c>
      <c r="J20" s="43">
        <v>16295</v>
      </c>
      <c r="K20" s="42">
        <f t="shared" si="2"/>
        <v>16270</v>
      </c>
      <c r="L20" s="44">
        <v>16985</v>
      </c>
      <c r="M20" s="43">
        <v>17035</v>
      </c>
      <c r="N20" s="42">
        <f t="shared" si="3"/>
        <v>17010</v>
      </c>
      <c r="O20" s="44">
        <v>17710</v>
      </c>
      <c r="P20" s="43">
        <v>17760</v>
      </c>
      <c r="Q20" s="42">
        <f t="shared" si="4"/>
        <v>17735</v>
      </c>
      <c r="R20" s="50">
        <v>15290</v>
      </c>
      <c r="S20" s="49">
        <v>1.2625999999999999</v>
      </c>
      <c r="T20" s="49">
        <v>1.0548</v>
      </c>
      <c r="U20" s="48">
        <v>155.27000000000001</v>
      </c>
      <c r="V20" s="41">
        <f t="shared" si="6"/>
        <v>12109.931886583241</v>
      </c>
      <c r="W20" s="41">
        <f t="shared" si="7"/>
        <v>12315.856169808332</v>
      </c>
      <c r="X20" s="47">
        <f t="shared" si="5"/>
        <v>14495.638983693592</v>
      </c>
      <c r="Y20" s="46">
        <v>1.2622</v>
      </c>
    </row>
    <row r="21" spans="2:25" x14ac:dyDescent="0.2">
      <c r="B21" s="45">
        <v>45615</v>
      </c>
      <c r="C21" s="44">
        <v>15625</v>
      </c>
      <c r="D21" s="43">
        <v>15630</v>
      </c>
      <c r="E21" s="42">
        <f t="shared" si="0"/>
        <v>15627.5</v>
      </c>
      <c r="F21" s="44">
        <v>15915</v>
      </c>
      <c r="G21" s="43">
        <v>15920</v>
      </c>
      <c r="H21" s="42">
        <f t="shared" si="1"/>
        <v>15917.5</v>
      </c>
      <c r="I21" s="44">
        <v>16635</v>
      </c>
      <c r="J21" s="43">
        <v>16685</v>
      </c>
      <c r="K21" s="42">
        <f t="shared" si="2"/>
        <v>16660</v>
      </c>
      <c r="L21" s="44">
        <v>17380</v>
      </c>
      <c r="M21" s="43">
        <v>17430</v>
      </c>
      <c r="N21" s="42">
        <f t="shared" si="3"/>
        <v>17405</v>
      </c>
      <c r="O21" s="44">
        <v>18105</v>
      </c>
      <c r="P21" s="43">
        <v>18155</v>
      </c>
      <c r="Q21" s="42">
        <f t="shared" si="4"/>
        <v>18130</v>
      </c>
      <c r="R21" s="50">
        <v>15630</v>
      </c>
      <c r="S21" s="49">
        <v>1.2644</v>
      </c>
      <c r="T21" s="49">
        <v>1.0572999999999999</v>
      </c>
      <c r="U21" s="48">
        <v>153.99</v>
      </c>
      <c r="V21" s="41">
        <f t="shared" si="6"/>
        <v>12361.594432141728</v>
      </c>
      <c r="W21" s="41">
        <f t="shared" si="7"/>
        <v>12590.952230306866</v>
      </c>
      <c r="X21" s="47">
        <f t="shared" si="5"/>
        <v>14782.937671427222</v>
      </c>
      <c r="Y21" s="46">
        <v>1.264</v>
      </c>
    </row>
    <row r="22" spans="2:25" x14ac:dyDescent="0.2">
      <c r="B22" s="45">
        <v>45616</v>
      </c>
      <c r="C22" s="44">
        <v>15800</v>
      </c>
      <c r="D22" s="43">
        <v>15805</v>
      </c>
      <c r="E22" s="42">
        <f t="shared" si="0"/>
        <v>15802.5</v>
      </c>
      <c r="F22" s="44">
        <v>16085</v>
      </c>
      <c r="G22" s="43">
        <v>16095</v>
      </c>
      <c r="H22" s="42">
        <f t="shared" si="1"/>
        <v>16090</v>
      </c>
      <c r="I22" s="44">
        <v>16805</v>
      </c>
      <c r="J22" s="43">
        <v>16855</v>
      </c>
      <c r="K22" s="42">
        <f t="shared" si="2"/>
        <v>16830</v>
      </c>
      <c r="L22" s="44">
        <v>17570</v>
      </c>
      <c r="M22" s="43">
        <v>17620</v>
      </c>
      <c r="N22" s="42">
        <f t="shared" si="3"/>
        <v>17595</v>
      </c>
      <c r="O22" s="44">
        <v>18295</v>
      </c>
      <c r="P22" s="43">
        <v>18345</v>
      </c>
      <c r="Q22" s="42">
        <f t="shared" si="4"/>
        <v>18320</v>
      </c>
      <c r="R22" s="50">
        <v>15805</v>
      </c>
      <c r="S22" s="49">
        <v>1.2667999999999999</v>
      </c>
      <c r="T22" s="49">
        <v>1.0559000000000001</v>
      </c>
      <c r="U22" s="48">
        <v>155.69</v>
      </c>
      <c r="V22" s="41">
        <f t="shared" si="6"/>
        <v>12476.318282286076</v>
      </c>
      <c r="W22" s="41">
        <f t="shared" si="7"/>
        <v>12705.241553520682</v>
      </c>
      <c r="X22" s="47">
        <f t="shared" si="5"/>
        <v>14968.273510749123</v>
      </c>
      <c r="Y22" s="46">
        <v>1.2664</v>
      </c>
    </row>
    <row r="23" spans="2:25" x14ac:dyDescent="0.2">
      <c r="B23" s="45">
        <v>45617</v>
      </c>
      <c r="C23" s="44">
        <v>15700</v>
      </c>
      <c r="D23" s="43">
        <v>15705</v>
      </c>
      <c r="E23" s="42">
        <f t="shared" si="0"/>
        <v>15702.5</v>
      </c>
      <c r="F23" s="44">
        <v>15975</v>
      </c>
      <c r="G23" s="43">
        <v>16000</v>
      </c>
      <c r="H23" s="42">
        <f t="shared" si="1"/>
        <v>15987.5</v>
      </c>
      <c r="I23" s="44">
        <v>16710</v>
      </c>
      <c r="J23" s="43">
        <v>16760</v>
      </c>
      <c r="K23" s="42">
        <f t="shared" si="2"/>
        <v>16735</v>
      </c>
      <c r="L23" s="44">
        <v>17505</v>
      </c>
      <c r="M23" s="43">
        <v>17555</v>
      </c>
      <c r="N23" s="42">
        <f t="shared" si="3"/>
        <v>17530</v>
      </c>
      <c r="O23" s="44">
        <v>18230</v>
      </c>
      <c r="P23" s="43">
        <v>18280</v>
      </c>
      <c r="Q23" s="42">
        <f t="shared" si="4"/>
        <v>18255</v>
      </c>
      <c r="R23" s="50">
        <v>15705</v>
      </c>
      <c r="S23" s="49">
        <v>1.264</v>
      </c>
      <c r="T23" s="49">
        <v>1.0528</v>
      </c>
      <c r="U23" s="48">
        <v>154.44999999999999</v>
      </c>
      <c r="V23" s="41">
        <f t="shared" si="6"/>
        <v>12424.841772151898</v>
      </c>
      <c r="W23" s="41">
        <f t="shared" si="7"/>
        <v>12658.227848101265</v>
      </c>
      <c r="X23" s="47">
        <f t="shared" si="5"/>
        <v>14917.3632218845</v>
      </c>
      <c r="Y23" s="46">
        <v>1.2636000000000001</v>
      </c>
    </row>
    <row r="24" spans="2:25" x14ac:dyDescent="0.2">
      <c r="B24" s="45">
        <v>45618</v>
      </c>
      <c r="C24" s="44">
        <v>15605</v>
      </c>
      <c r="D24" s="43">
        <v>15610</v>
      </c>
      <c r="E24" s="42">
        <f t="shared" si="0"/>
        <v>15607.5</v>
      </c>
      <c r="F24" s="44">
        <v>15875</v>
      </c>
      <c r="G24" s="43">
        <v>15880</v>
      </c>
      <c r="H24" s="42">
        <f t="shared" si="1"/>
        <v>15877.5</v>
      </c>
      <c r="I24" s="44">
        <v>16600</v>
      </c>
      <c r="J24" s="43">
        <v>16650</v>
      </c>
      <c r="K24" s="42">
        <f t="shared" si="2"/>
        <v>16625</v>
      </c>
      <c r="L24" s="44">
        <v>17400</v>
      </c>
      <c r="M24" s="43">
        <v>17450</v>
      </c>
      <c r="N24" s="42">
        <f t="shared" si="3"/>
        <v>17425</v>
      </c>
      <c r="O24" s="44">
        <v>18125</v>
      </c>
      <c r="P24" s="43">
        <v>18175</v>
      </c>
      <c r="Q24" s="42">
        <f t="shared" si="4"/>
        <v>18150</v>
      </c>
      <c r="R24" s="50">
        <v>15610</v>
      </c>
      <c r="S24" s="49">
        <v>1.2513000000000001</v>
      </c>
      <c r="T24" s="49">
        <v>1.0407999999999999</v>
      </c>
      <c r="U24" s="48">
        <v>154.51</v>
      </c>
      <c r="V24" s="41">
        <f t="shared" si="6"/>
        <v>12475.025972988091</v>
      </c>
      <c r="W24" s="41">
        <f t="shared" si="7"/>
        <v>12690.801566370974</v>
      </c>
      <c r="X24" s="47">
        <f t="shared" si="5"/>
        <v>14998.078401229825</v>
      </c>
      <c r="Y24" s="46">
        <v>1.2509999999999999</v>
      </c>
    </row>
    <row r="25" spans="2:25" x14ac:dyDescent="0.2">
      <c r="B25" s="45">
        <v>45621</v>
      </c>
      <c r="C25" s="44">
        <v>15800</v>
      </c>
      <c r="D25" s="43">
        <v>15810</v>
      </c>
      <c r="E25" s="42">
        <f t="shared" si="0"/>
        <v>15805</v>
      </c>
      <c r="F25" s="44">
        <v>16060</v>
      </c>
      <c r="G25" s="43">
        <v>16070</v>
      </c>
      <c r="H25" s="42">
        <f t="shared" si="1"/>
        <v>16065</v>
      </c>
      <c r="I25" s="44">
        <v>16775</v>
      </c>
      <c r="J25" s="43">
        <v>16825</v>
      </c>
      <c r="K25" s="42">
        <f t="shared" si="2"/>
        <v>16800</v>
      </c>
      <c r="L25" s="44">
        <v>17575</v>
      </c>
      <c r="M25" s="43">
        <v>17625</v>
      </c>
      <c r="N25" s="42">
        <f t="shared" si="3"/>
        <v>17600</v>
      </c>
      <c r="O25" s="44">
        <v>18320</v>
      </c>
      <c r="P25" s="43">
        <v>18370</v>
      </c>
      <c r="Q25" s="42">
        <f t="shared" si="4"/>
        <v>18345</v>
      </c>
      <c r="R25" s="50">
        <v>15810</v>
      </c>
      <c r="S25" s="49">
        <v>1.2572000000000001</v>
      </c>
      <c r="T25" s="49">
        <v>1.0488</v>
      </c>
      <c r="U25" s="48">
        <v>154.19999999999999</v>
      </c>
      <c r="V25" s="41">
        <f t="shared" si="6"/>
        <v>12575.564747056951</v>
      </c>
      <c r="W25" s="41">
        <f t="shared" si="7"/>
        <v>12782.373528475977</v>
      </c>
      <c r="X25" s="47">
        <f t="shared" si="5"/>
        <v>15074.370709382152</v>
      </c>
      <c r="Y25" s="46">
        <v>1.2568999999999999</v>
      </c>
    </row>
    <row r="26" spans="2:25" x14ac:dyDescent="0.2">
      <c r="B26" s="45">
        <v>45622</v>
      </c>
      <c r="C26" s="44">
        <v>15890</v>
      </c>
      <c r="D26" s="43">
        <v>15895</v>
      </c>
      <c r="E26" s="42">
        <f t="shared" si="0"/>
        <v>15892.5</v>
      </c>
      <c r="F26" s="44">
        <v>16125</v>
      </c>
      <c r="G26" s="43">
        <v>16140</v>
      </c>
      <c r="H26" s="42">
        <f t="shared" si="1"/>
        <v>16132.5</v>
      </c>
      <c r="I26" s="44">
        <v>16825</v>
      </c>
      <c r="J26" s="43">
        <v>16875</v>
      </c>
      <c r="K26" s="42">
        <f t="shared" si="2"/>
        <v>16850</v>
      </c>
      <c r="L26" s="44">
        <v>17625</v>
      </c>
      <c r="M26" s="43">
        <v>17675</v>
      </c>
      <c r="N26" s="42">
        <f t="shared" si="3"/>
        <v>17650</v>
      </c>
      <c r="O26" s="44">
        <v>18370</v>
      </c>
      <c r="P26" s="43">
        <v>18420</v>
      </c>
      <c r="Q26" s="42">
        <f t="shared" si="4"/>
        <v>18395</v>
      </c>
      <c r="R26" s="50">
        <v>15895</v>
      </c>
      <c r="S26" s="49">
        <v>1.2606999999999999</v>
      </c>
      <c r="T26" s="49">
        <v>1.0524</v>
      </c>
      <c r="U26" s="48">
        <v>153.26</v>
      </c>
      <c r="V26" s="41">
        <f t="shared" si="6"/>
        <v>12608.074879035457</v>
      </c>
      <c r="W26" s="41">
        <f t="shared" si="7"/>
        <v>12802.411358768939</v>
      </c>
      <c r="X26" s="47">
        <f t="shared" si="5"/>
        <v>15103.572786012923</v>
      </c>
      <c r="Y26" s="46">
        <v>1.2604</v>
      </c>
    </row>
    <row r="27" spans="2:25" x14ac:dyDescent="0.2">
      <c r="B27" s="45">
        <v>45623</v>
      </c>
      <c r="C27" s="44">
        <v>15670</v>
      </c>
      <c r="D27" s="43">
        <v>15675</v>
      </c>
      <c r="E27" s="42">
        <f t="shared" si="0"/>
        <v>15672.5</v>
      </c>
      <c r="F27" s="44">
        <v>15850</v>
      </c>
      <c r="G27" s="43">
        <v>15855</v>
      </c>
      <c r="H27" s="42">
        <f t="shared" si="1"/>
        <v>15852.5</v>
      </c>
      <c r="I27" s="44">
        <v>16555</v>
      </c>
      <c r="J27" s="43">
        <v>16605</v>
      </c>
      <c r="K27" s="42">
        <f t="shared" si="2"/>
        <v>16580</v>
      </c>
      <c r="L27" s="44">
        <v>17350</v>
      </c>
      <c r="M27" s="43">
        <v>17400</v>
      </c>
      <c r="N27" s="42">
        <f t="shared" si="3"/>
        <v>17375</v>
      </c>
      <c r="O27" s="44">
        <v>18095</v>
      </c>
      <c r="P27" s="43">
        <v>18145</v>
      </c>
      <c r="Q27" s="42">
        <f t="shared" si="4"/>
        <v>18120</v>
      </c>
      <c r="R27" s="50">
        <v>15675</v>
      </c>
      <c r="S27" s="49">
        <v>1.2628999999999999</v>
      </c>
      <c r="T27" s="49">
        <v>1.0527</v>
      </c>
      <c r="U27" s="48">
        <v>151.51</v>
      </c>
      <c r="V27" s="41">
        <f t="shared" si="6"/>
        <v>12411.909098107531</v>
      </c>
      <c r="W27" s="41">
        <f t="shared" si="7"/>
        <v>12554.438197798718</v>
      </c>
      <c r="X27" s="47">
        <f t="shared" si="5"/>
        <v>14890.282131661443</v>
      </c>
      <c r="Y27" s="46">
        <v>1.2625999999999999</v>
      </c>
    </row>
    <row r="28" spans="2:25" x14ac:dyDescent="0.2">
      <c r="B28" s="45">
        <v>45624</v>
      </c>
      <c r="C28" s="44">
        <v>15800</v>
      </c>
      <c r="D28" s="43">
        <v>15805</v>
      </c>
      <c r="E28" s="42">
        <f t="shared" si="0"/>
        <v>15802.5</v>
      </c>
      <c r="F28" s="44">
        <v>16030</v>
      </c>
      <c r="G28" s="43">
        <v>16035</v>
      </c>
      <c r="H28" s="42">
        <f t="shared" si="1"/>
        <v>16032.5</v>
      </c>
      <c r="I28" s="44">
        <v>16720</v>
      </c>
      <c r="J28" s="43">
        <v>16770</v>
      </c>
      <c r="K28" s="42">
        <f t="shared" si="2"/>
        <v>16745</v>
      </c>
      <c r="L28" s="44">
        <v>17505</v>
      </c>
      <c r="M28" s="43">
        <v>17555</v>
      </c>
      <c r="N28" s="42">
        <f t="shared" si="3"/>
        <v>17530</v>
      </c>
      <c r="O28" s="44">
        <v>18250</v>
      </c>
      <c r="P28" s="43">
        <v>18300</v>
      </c>
      <c r="Q28" s="42">
        <f t="shared" si="4"/>
        <v>18275</v>
      </c>
      <c r="R28" s="50">
        <v>15805</v>
      </c>
      <c r="S28" s="49">
        <v>1.2666999999999999</v>
      </c>
      <c r="T28" s="49">
        <v>1.0545</v>
      </c>
      <c r="U28" s="48">
        <v>151.77000000000001</v>
      </c>
      <c r="V28" s="41">
        <f t="shared" si="6"/>
        <v>12477.303228862398</v>
      </c>
      <c r="W28" s="41">
        <f t="shared" si="7"/>
        <v>12658.877397963211</v>
      </c>
      <c r="X28" s="47">
        <f t="shared" si="5"/>
        <v>14988.146040777619</v>
      </c>
      <c r="Y28" s="46">
        <v>1.2664</v>
      </c>
    </row>
    <row r="29" spans="2:25" x14ac:dyDescent="0.2">
      <c r="B29" s="45">
        <v>45625</v>
      </c>
      <c r="C29" s="44">
        <v>15740</v>
      </c>
      <c r="D29" s="43">
        <v>15745</v>
      </c>
      <c r="E29" s="42">
        <f t="shared" si="0"/>
        <v>15742.5</v>
      </c>
      <c r="F29" s="44">
        <v>15990</v>
      </c>
      <c r="G29" s="43">
        <v>16010</v>
      </c>
      <c r="H29" s="42">
        <f t="shared" si="1"/>
        <v>16000</v>
      </c>
      <c r="I29" s="44">
        <v>16685</v>
      </c>
      <c r="J29" s="43">
        <v>16735</v>
      </c>
      <c r="K29" s="42">
        <f t="shared" si="2"/>
        <v>16710</v>
      </c>
      <c r="L29" s="44">
        <v>17470</v>
      </c>
      <c r="M29" s="43">
        <v>17520</v>
      </c>
      <c r="N29" s="42">
        <f t="shared" si="3"/>
        <v>17495</v>
      </c>
      <c r="O29" s="44">
        <v>18215</v>
      </c>
      <c r="P29" s="43">
        <v>18265</v>
      </c>
      <c r="Q29" s="42">
        <f t="shared" si="4"/>
        <v>18240</v>
      </c>
      <c r="R29" s="50">
        <v>15745</v>
      </c>
      <c r="S29" s="49">
        <v>1.2699</v>
      </c>
      <c r="T29" s="49">
        <v>1.0566</v>
      </c>
      <c r="U29" s="48">
        <v>150.16</v>
      </c>
      <c r="V29" s="41">
        <f t="shared" si="6"/>
        <v>12398.614064099535</v>
      </c>
      <c r="W29" s="41">
        <f t="shared" si="7"/>
        <v>12607.291912749035</v>
      </c>
      <c r="X29" s="47">
        <f t="shared" si="5"/>
        <v>14901.571077039562</v>
      </c>
      <c r="Y29" s="46">
        <v>1.2696000000000001</v>
      </c>
    </row>
    <row r="30" spans="2:25" x14ac:dyDescent="0.2">
      <c r="B30" s="40" t="s">
        <v>11</v>
      </c>
      <c r="C30" s="39">
        <f>ROUND(AVERAGE(C9:C29),2)</f>
        <v>15733.57</v>
      </c>
      <c r="D30" s="38">
        <f>ROUND(AVERAGE(D9:D29),2)</f>
        <v>15740.24</v>
      </c>
      <c r="E30" s="37">
        <f>ROUND(AVERAGE(C30:D30),2)</f>
        <v>15736.91</v>
      </c>
      <c r="F30" s="39">
        <f>ROUND(AVERAGE(F9:F29),2)</f>
        <v>15993.57</v>
      </c>
      <c r="G30" s="38">
        <f>ROUND(AVERAGE(G9:G29),2)</f>
        <v>16005.71</v>
      </c>
      <c r="H30" s="37">
        <f>ROUND(AVERAGE(F30:G30),2)</f>
        <v>15999.64</v>
      </c>
      <c r="I30" s="39">
        <f>ROUND(AVERAGE(I9:I29),2)</f>
        <v>16695.240000000002</v>
      </c>
      <c r="J30" s="38">
        <f>ROUND(AVERAGE(J9:J29),2)</f>
        <v>16745.240000000002</v>
      </c>
      <c r="K30" s="37">
        <f>ROUND(AVERAGE(I30:J30),2)</f>
        <v>16720.240000000002</v>
      </c>
      <c r="L30" s="39">
        <f>ROUND(AVERAGE(L9:L29),2)</f>
        <v>17443.099999999999</v>
      </c>
      <c r="M30" s="38">
        <f>ROUND(AVERAGE(M9:M29),2)</f>
        <v>17493.099999999999</v>
      </c>
      <c r="N30" s="37">
        <f>ROUND(AVERAGE(L30:M30),2)</f>
        <v>17468.099999999999</v>
      </c>
      <c r="O30" s="39">
        <f>ROUND(AVERAGE(O9:O29),2)</f>
        <v>18171.189999999999</v>
      </c>
      <c r="P30" s="38">
        <f>ROUND(AVERAGE(P9:P29),2)</f>
        <v>18221.189999999999</v>
      </c>
      <c r="Q30" s="37">
        <f>ROUND(AVERAGE(O30:P30),2)</f>
        <v>18196.189999999999</v>
      </c>
      <c r="R30" s="36">
        <f>ROUND(AVERAGE(R9:R29),2)</f>
        <v>15740.24</v>
      </c>
      <c r="S30" s="35">
        <f>ROUND(AVERAGE(S9:S29),4)</f>
        <v>1.2748999999999999</v>
      </c>
      <c r="T30" s="34">
        <f>ROUND(AVERAGE(T9:T29),4)</f>
        <v>1.0629</v>
      </c>
      <c r="U30" s="167">
        <f>ROUND(AVERAGE(U9:U29),2)</f>
        <v>153.61000000000001</v>
      </c>
      <c r="V30" s="33">
        <f>AVERAGE(V9:V29)</f>
        <v>12346.970478690802</v>
      </c>
      <c r="W30" s="33">
        <f>AVERAGE(W9:W29)</f>
        <v>12555.235497168105</v>
      </c>
      <c r="X30" s="33">
        <f>AVERAGE(X9:X29)</f>
        <v>14809.849728710604</v>
      </c>
      <c r="Y30" s="32">
        <f>AVERAGE(Y9:Y29)</f>
        <v>1.2744857142857147</v>
      </c>
    </row>
    <row r="31" spans="2:25" x14ac:dyDescent="0.2">
      <c r="B31" s="31" t="s">
        <v>12</v>
      </c>
      <c r="C31" s="30">
        <f t="shared" ref="C31:Y31" si="8">MAX(C9:C29)</f>
        <v>16250</v>
      </c>
      <c r="D31" s="29">
        <f t="shared" si="8"/>
        <v>16260</v>
      </c>
      <c r="E31" s="28">
        <f t="shared" si="8"/>
        <v>16255</v>
      </c>
      <c r="F31" s="30">
        <f t="shared" si="8"/>
        <v>16490</v>
      </c>
      <c r="G31" s="29">
        <f t="shared" si="8"/>
        <v>16510</v>
      </c>
      <c r="H31" s="28">
        <f t="shared" si="8"/>
        <v>16500</v>
      </c>
      <c r="I31" s="30">
        <f t="shared" si="8"/>
        <v>17170</v>
      </c>
      <c r="J31" s="29">
        <f t="shared" si="8"/>
        <v>17220</v>
      </c>
      <c r="K31" s="28">
        <f t="shared" si="8"/>
        <v>17195</v>
      </c>
      <c r="L31" s="30">
        <f t="shared" si="8"/>
        <v>17875</v>
      </c>
      <c r="M31" s="29">
        <f t="shared" si="8"/>
        <v>17925</v>
      </c>
      <c r="N31" s="28">
        <f t="shared" si="8"/>
        <v>17900</v>
      </c>
      <c r="O31" s="30">
        <f t="shared" si="8"/>
        <v>18595</v>
      </c>
      <c r="P31" s="29">
        <f t="shared" si="8"/>
        <v>18645</v>
      </c>
      <c r="Q31" s="28">
        <f t="shared" si="8"/>
        <v>18620</v>
      </c>
      <c r="R31" s="27">
        <f t="shared" si="8"/>
        <v>16260</v>
      </c>
      <c r="S31" s="26">
        <f t="shared" si="8"/>
        <v>1.2987</v>
      </c>
      <c r="T31" s="25">
        <f t="shared" si="8"/>
        <v>1.0904</v>
      </c>
      <c r="U31" s="24">
        <f t="shared" si="8"/>
        <v>156</v>
      </c>
      <c r="V31" s="23">
        <f t="shared" si="8"/>
        <v>12608.074879035457</v>
      </c>
      <c r="W31" s="23">
        <f t="shared" si="8"/>
        <v>12802.411358768939</v>
      </c>
      <c r="X31" s="23">
        <f t="shared" si="8"/>
        <v>15103.572786012923</v>
      </c>
      <c r="Y31" s="22">
        <f t="shared" si="8"/>
        <v>1.2983</v>
      </c>
    </row>
    <row r="32" spans="2:25" ht="13.5" thickBot="1" x14ac:dyDescent="0.25">
      <c r="B32" s="21" t="s">
        <v>13</v>
      </c>
      <c r="C32" s="20">
        <f t="shared" ref="C32:Y32" si="9">MIN(C9:C29)</f>
        <v>15285</v>
      </c>
      <c r="D32" s="19">
        <f t="shared" si="9"/>
        <v>15290</v>
      </c>
      <c r="E32" s="18">
        <f t="shared" si="9"/>
        <v>15287.5</v>
      </c>
      <c r="F32" s="20">
        <f t="shared" si="9"/>
        <v>15545</v>
      </c>
      <c r="G32" s="19">
        <f t="shared" si="9"/>
        <v>15550</v>
      </c>
      <c r="H32" s="18">
        <f t="shared" si="9"/>
        <v>15547.5</v>
      </c>
      <c r="I32" s="20">
        <f t="shared" si="9"/>
        <v>16245</v>
      </c>
      <c r="J32" s="19">
        <f t="shared" si="9"/>
        <v>16295</v>
      </c>
      <c r="K32" s="18">
        <f t="shared" si="9"/>
        <v>16270</v>
      </c>
      <c r="L32" s="20">
        <f t="shared" si="9"/>
        <v>16985</v>
      </c>
      <c r="M32" s="19">
        <f t="shared" si="9"/>
        <v>17035</v>
      </c>
      <c r="N32" s="18">
        <f t="shared" si="9"/>
        <v>17010</v>
      </c>
      <c r="O32" s="20">
        <f t="shared" si="9"/>
        <v>17710</v>
      </c>
      <c r="P32" s="19">
        <f t="shared" si="9"/>
        <v>17760</v>
      </c>
      <c r="Q32" s="18">
        <f t="shared" si="9"/>
        <v>17735</v>
      </c>
      <c r="R32" s="17">
        <f t="shared" si="9"/>
        <v>15290</v>
      </c>
      <c r="S32" s="16">
        <f t="shared" si="9"/>
        <v>1.2513000000000001</v>
      </c>
      <c r="T32" s="15">
        <f t="shared" si="9"/>
        <v>1.0407999999999999</v>
      </c>
      <c r="U32" s="14">
        <f t="shared" si="9"/>
        <v>150.16</v>
      </c>
      <c r="V32" s="13">
        <f t="shared" si="9"/>
        <v>12107.216169272067</v>
      </c>
      <c r="W32" s="13">
        <f t="shared" si="9"/>
        <v>12290.847405351222</v>
      </c>
      <c r="X32" s="13">
        <f t="shared" si="9"/>
        <v>14407.556859867938</v>
      </c>
      <c r="Y32" s="12">
        <f t="shared" si="9"/>
        <v>1.2509999999999999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P9" sqref="P9:Q29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45597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45597</v>
      </c>
      <c r="C9" s="44">
        <v>23775</v>
      </c>
      <c r="D9" s="43">
        <v>24275</v>
      </c>
      <c r="E9" s="42">
        <f t="shared" ref="E9:E29" si="0">AVERAGE(C9:D9)</f>
        <v>24025</v>
      </c>
      <c r="F9" s="44">
        <v>23800</v>
      </c>
      <c r="G9" s="43">
        <v>24300</v>
      </c>
      <c r="H9" s="42">
        <f t="shared" ref="H9:H29" si="1">AVERAGE(F9:G9)</f>
        <v>24050</v>
      </c>
      <c r="I9" s="44">
        <v>25050</v>
      </c>
      <c r="J9" s="43">
        <v>26050</v>
      </c>
      <c r="K9" s="42">
        <f t="shared" ref="K9:K29" si="2">AVERAGE(I9:J9)</f>
        <v>25550</v>
      </c>
      <c r="L9" s="50">
        <v>24275</v>
      </c>
      <c r="M9" s="49">
        <v>1.2954000000000001</v>
      </c>
      <c r="N9" s="51">
        <v>1.0887</v>
      </c>
      <c r="O9" s="48">
        <v>152.04</v>
      </c>
      <c r="P9" s="41">
        <f>L9/M9</f>
        <v>18739.385517986721</v>
      </c>
      <c r="Q9" s="41">
        <f>G9/M9</f>
        <v>18758.684576192682</v>
      </c>
      <c r="R9" s="47">
        <f t="shared" ref="R9:R29" si="3">L9/N9</f>
        <v>22297.235234683569</v>
      </c>
      <c r="S9" s="46">
        <v>1.2948999999999999</v>
      </c>
    </row>
    <row r="10" spans="1:19" x14ac:dyDescent="0.2">
      <c r="B10" s="45">
        <v>45600</v>
      </c>
      <c r="C10" s="44">
        <v>23775</v>
      </c>
      <c r="D10" s="43">
        <v>24275</v>
      </c>
      <c r="E10" s="42">
        <f t="shared" si="0"/>
        <v>24025</v>
      </c>
      <c r="F10" s="44">
        <v>23800</v>
      </c>
      <c r="G10" s="43">
        <v>24300</v>
      </c>
      <c r="H10" s="42">
        <f t="shared" si="1"/>
        <v>24050</v>
      </c>
      <c r="I10" s="44">
        <v>25050</v>
      </c>
      <c r="J10" s="43">
        <v>26050</v>
      </c>
      <c r="K10" s="42">
        <f t="shared" si="2"/>
        <v>25550</v>
      </c>
      <c r="L10" s="50">
        <v>24275</v>
      </c>
      <c r="M10" s="49">
        <v>1.2968999999999999</v>
      </c>
      <c r="N10" s="49">
        <v>1.0904</v>
      </c>
      <c r="O10" s="48">
        <v>151.83000000000001</v>
      </c>
      <c r="P10" s="41">
        <f t="shared" ref="P10:P29" si="4">L10/M10</f>
        <v>18717.71146580307</v>
      </c>
      <c r="Q10" s="41">
        <f t="shared" ref="Q10:Q29" si="5">G10/M10</f>
        <v>18736.988202637058</v>
      </c>
      <c r="R10" s="47">
        <f t="shared" si="3"/>
        <v>22262.472487160674</v>
      </c>
      <c r="S10" s="46">
        <v>1.2964</v>
      </c>
    </row>
    <row r="11" spans="1:19" x14ac:dyDescent="0.2">
      <c r="B11" s="45">
        <v>45601</v>
      </c>
      <c r="C11" s="44">
        <v>23775</v>
      </c>
      <c r="D11" s="43">
        <v>24275</v>
      </c>
      <c r="E11" s="42">
        <f t="shared" si="0"/>
        <v>24025</v>
      </c>
      <c r="F11" s="44">
        <v>23800</v>
      </c>
      <c r="G11" s="43">
        <v>24300</v>
      </c>
      <c r="H11" s="42">
        <f t="shared" si="1"/>
        <v>24050</v>
      </c>
      <c r="I11" s="44">
        <v>25050</v>
      </c>
      <c r="J11" s="43">
        <v>26050</v>
      </c>
      <c r="K11" s="42">
        <f t="shared" si="2"/>
        <v>25550</v>
      </c>
      <c r="L11" s="50">
        <v>24275</v>
      </c>
      <c r="M11" s="49">
        <v>1.2987</v>
      </c>
      <c r="N11" s="49">
        <v>1.0896999999999999</v>
      </c>
      <c r="O11" s="48">
        <v>152.30000000000001</v>
      </c>
      <c r="P11" s="41">
        <f t="shared" si="4"/>
        <v>18691.768691768691</v>
      </c>
      <c r="Q11" s="41">
        <f t="shared" si="5"/>
        <v>18711.018711018711</v>
      </c>
      <c r="R11" s="47">
        <f t="shared" si="3"/>
        <v>22276.773423878134</v>
      </c>
      <c r="S11" s="46">
        <v>1.2983</v>
      </c>
    </row>
    <row r="12" spans="1:19" x14ac:dyDescent="0.2">
      <c r="B12" s="45">
        <v>45602</v>
      </c>
      <c r="C12" s="44">
        <v>23780</v>
      </c>
      <c r="D12" s="43">
        <v>24280</v>
      </c>
      <c r="E12" s="42">
        <f t="shared" si="0"/>
        <v>24030</v>
      </c>
      <c r="F12" s="44">
        <v>23800</v>
      </c>
      <c r="G12" s="43">
        <v>24300</v>
      </c>
      <c r="H12" s="42">
        <f t="shared" si="1"/>
        <v>24050</v>
      </c>
      <c r="I12" s="44">
        <v>25050</v>
      </c>
      <c r="J12" s="43">
        <v>26050</v>
      </c>
      <c r="K12" s="42">
        <f t="shared" si="2"/>
        <v>25550</v>
      </c>
      <c r="L12" s="50">
        <v>24280</v>
      </c>
      <c r="M12" s="49">
        <v>1.2854000000000001</v>
      </c>
      <c r="N12" s="49">
        <v>1.0689</v>
      </c>
      <c r="O12" s="48">
        <v>154.41</v>
      </c>
      <c r="P12" s="41">
        <f t="shared" si="4"/>
        <v>18889.061770655047</v>
      </c>
      <c r="Q12" s="41">
        <f t="shared" si="5"/>
        <v>18904.621129609459</v>
      </c>
      <c r="R12" s="47">
        <f t="shared" si="3"/>
        <v>22714.940593133128</v>
      </c>
      <c r="S12" s="46">
        <v>1.2849999999999999</v>
      </c>
    </row>
    <row r="13" spans="1:19" x14ac:dyDescent="0.2">
      <c r="B13" s="45">
        <v>45603</v>
      </c>
      <c r="C13" s="44">
        <v>23785</v>
      </c>
      <c r="D13" s="43">
        <v>24285</v>
      </c>
      <c r="E13" s="42">
        <f t="shared" si="0"/>
        <v>24035</v>
      </c>
      <c r="F13" s="44">
        <v>23800</v>
      </c>
      <c r="G13" s="43">
        <v>24300</v>
      </c>
      <c r="H13" s="42">
        <f t="shared" si="1"/>
        <v>24050</v>
      </c>
      <c r="I13" s="44">
        <v>25050</v>
      </c>
      <c r="J13" s="43">
        <v>26050</v>
      </c>
      <c r="K13" s="42">
        <f t="shared" si="2"/>
        <v>25550</v>
      </c>
      <c r="L13" s="50">
        <v>24285</v>
      </c>
      <c r="M13" s="49">
        <v>1.2957000000000001</v>
      </c>
      <c r="N13" s="49">
        <v>1.0775999999999999</v>
      </c>
      <c r="O13" s="48">
        <v>153.76</v>
      </c>
      <c r="P13" s="41">
        <f t="shared" si="4"/>
        <v>18742.764528826116</v>
      </c>
      <c r="Q13" s="41">
        <f t="shared" si="5"/>
        <v>18754.341282704328</v>
      </c>
      <c r="R13" s="47">
        <f t="shared" si="3"/>
        <v>22536.191536748331</v>
      </c>
      <c r="S13" s="46">
        <v>1.2951999999999999</v>
      </c>
    </row>
    <row r="14" spans="1:19" x14ac:dyDescent="0.2">
      <c r="B14" s="45">
        <v>45604</v>
      </c>
      <c r="C14" s="44">
        <v>23785</v>
      </c>
      <c r="D14" s="43">
        <v>24285</v>
      </c>
      <c r="E14" s="42">
        <f t="shared" si="0"/>
        <v>24035</v>
      </c>
      <c r="F14" s="44">
        <v>23800</v>
      </c>
      <c r="G14" s="43">
        <v>24300</v>
      </c>
      <c r="H14" s="42">
        <f t="shared" si="1"/>
        <v>24050</v>
      </c>
      <c r="I14" s="44">
        <v>25050</v>
      </c>
      <c r="J14" s="43">
        <v>26050</v>
      </c>
      <c r="K14" s="42">
        <f t="shared" si="2"/>
        <v>25550</v>
      </c>
      <c r="L14" s="50">
        <v>24285</v>
      </c>
      <c r="M14" s="49">
        <v>1.2945</v>
      </c>
      <c r="N14" s="49">
        <v>1.0772999999999999</v>
      </c>
      <c r="O14" s="48">
        <v>152.38</v>
      </c>
      <c r="P14" s="41">
        <f t="shared" si="4"/>
        <v>18760.139049826186</v>
      </c>
      <c r="Q14" s="41">
        <f t="shared" si="5"/>
        <v>18771.72653534183</v>
      </c>
      <c r="R14" s="47">
        <f t="shared" si="3"/>
        <v>22542.467279309385</v>
      </c>
      <c r="S14" s="46">
        <v>1.294</v>
      </c>
    </row>
    <row r="15" spans="1:19" x14ac:dyDescent="0.2">
      <c r="B15" s="45">
        <v>45607</v>
      </c>
      <c r="C15" s="44">
        <v>23790</v>
      </c>
      <c r="D15" s="43">
        <v>24290</v>
      </c>
      <c r="E15" s="42">
        <f t="shared" si="0"/>
        <v>24040</v>
      </c>
      <c r="F15" s="44">
        <v>23800</v>
      </c>
      <c r="G15" s="43">
        <v>24300</v>
      </c>
      <c r="H15" s="42">
        <f t="shared" si="1"/>
        <v>24050</v>
      </c>
      <c r="I15" s="44">
        <v>25050</v>
      </c>
      <c r="J15" s="43">
        <v>26050</v>
      </c>
      <c r="K15" s="42">
        <f t="shared" si="2"/>
        <v>25550</v>
      </c>
      <c r="L15" s="50">
        <v>24290</v>
      </c>
      <c r="M15" s="49">
        <v>1.2882</v>
      </c>
      <c r="N15" s="49">
        <v>1.0652999999999999</v>
      </c>
      <c r="O15" s="48">
        <v>153.80000000000001</v>
      </c>
      <c r="P15" s="41">
        <f t="shared" si="4"/>
        <v>18855.767737928894</v>
      </c>
      <c r="Q15" s="41">
        <f t="shared" si="5"/>
        <v>18863.530507685144</v>
      </c>
      <c r="R15" s="47">
        <f t="shared" si="3"/>
        <v>22801.08889514691</v>
      </c>
      <c r="S15" s="46">
        <v>1.2878000000000001</v>
      </c>
    </row>
    <row r="16" spans="1:19" x14ac:dyDescent="0.2">
      <c r="B16" s="45">
        <v>45608</v>
      </c>
      <c r="C16" s="44">
        <v>23790</v>
      </c>
      <c r="D16" s="43">
        <v>24290</v>
      </c>
      <c r="E16" s="42">
        <f t="shared" si="0"/>
        <v>24040</v>
      </c>
      <c r="F16" s="44">
        <v>23800</v>
      </c>
      <c r="G16" s="43">
        <v>24300</v>
      </c>
      <c r="H16" s="42">
        <f t="shared" si="1"/>
        <v>24050</v>
      </c>
      <c r="I16" s="44">
        <v>25050</v>
      </c>
      <c r="J16" s="43">
        <v>26050</v>
      </c>
      <c r="K16" s="42">
        <f t="shared" si="2"/>
        <v>25550</v>
      </c>
      <c r="L16" s="50">
        <v>24290</v>
      </c>
      <c r="M16" s="49">
        <v>1.2822</v>
      </c>
      <c r="N16" s="49">
        <v>1.0620000000000001</v>
      </c>
      <c r="O16" s="48">
        <v>154.08000000000001</v>
      </c>
      <c r="P16" s="41">
        <f t="shared" si="4"/>
        <v>18944.002495710498</v>
      </c>
      <c r="Q16" s="41">
        <f t="shared" si="5"/>
        <v>18951.801591015443</v>
      </c>
      <c r="R16" s="47">
        <f t="shared" si="3"/>
        <v>22871.939736346514</v>
      </c>
      <c r="S16" s="46">
        <v>1.2818000000000001</v>
      </c>
    </row>
    <row r="17" spans="2:19" x14ac:dyDescent="0.2">
      <c r="B17" s="45">
        <v>45609</v>
      </c>
      <c r="C17" s="44">
        <v>23790</v>
      </c>
      <c r="D17" s="43">
        <v>24290</v>
      </c>
      <c r="E17" s="42">
        <f t="shared" si="0"/>
        <v>24040</v>
      </c>
      <c r="F17" s="44">
        <v>23800</v>
      </c>
      <c r="G17" s="43">
        <v>24300</v>
      </c>
      <c r="H17" s="42">
        <f t="shared" si="1"/>
        <v>24050</v>
      </c>
      <c r="I17" s="44">
        <v>25050</v>
      </c>
      <c r="J17" s="43">
        <v>26050</v>
      </c>
      <c r="K17" s="42">
        <f t="shared" si="2"/>
        <v>25550</v>
      </c>
      <c r="L17" s="50">
        <v>24290</v>
      </c>
      <c r="M17" s="49">
        <v>1.2746</v>
      </c>
      <c r="N17" s="49">
        <v>1.0631999999999999</v>
      </c>
      <c r="O17" s="48">
        <v>154.93</v>
      </c>
      <c r="P17" s="41">
        <f t="shared" si="4"/>
        <v>19056.959045975207</v>
      </c>
      <c r="Q17" s="41">
        <f t="shared" si="5"/>
        <v>19064.804644594384</v>
      </c>
      <c r="R17" s="47">
        <f t="shared" si="3"/>
        <v>22846.124905944322</v>
      </c>
      <c r="S17" s="46">
        <v>1.2742</v>
      </c>
    </row>
    <row r="18" spans="2:19" x14ac:dyDescent="0.2">
      <c r="B18" s="45">
        <v>45610</v>
      </c>
      <c r="C18" s="44">
        <v>23795</v>
      </c>
      <c r="D18" s="43">
        <v>24295</v>
      </c>
      <c r="E18" s="42">
        <f t="shared" si="0"/>
        <v>24045</v>
      </c>
      <c r="F18" s="44">
        <v>23800</v>
      </c>
      <c r="G18" s="43">
        <v>24300</v>
      </c>
      <c r="H18" s="42">
        <f t="shared" si="1"/>
        <v>24050</v>
      </c>
      <c r="I18" s="44">
        <v>25050</v>
      </c>
      <c r="J18" s="43">
        <v>26050</v>
      </c>
      <c r="K18" s="42">
        <f t="shared" si="2"/>
        <v>25550</v>
      </c>
      <c r="L18" s="50">
        <v>24295</v>
      </c>
      <c r="M18" s="49">
        <v>1.2665999999999999</v>
      </c>
      <c r="N18" s="49">
        <v>1.0537000000000001</v>
      </c>
      <c r="O18" s="48">
        <v>156</v>
      </c>
      <c r="P18" s="41">
        <f t="shared" si="4"/>
        <v>19181.272698563083</v>
      </c>
      <c r="Q18" s="41">
        <f t="shared" si="5"/>
        <v>19185.220274751304</v>
      </c>
      <c r="R18" s="47">
        <f t="shared" si="3"/>
        <v>23056.847299990506</v>
      </c>
      <c r="S18" s="46">
        <v>1.2661</v>
      </c>
    </row>
    <row r="19" spans="2:19" x14ac:dyDescent="0.2">
      <c r="B19" s="45">
        <v>45611</v>
      </c>
      <c r="C19" s="44">
        <v>23800</v>
      </c>
      <c r="D19" s="43">
        <v>24300</v>
      </c>
      <c r="E19" s="42">
        <f t="shared" si="0"/>
        <v>24050</v>
      </c>
      <c r="F19" s="44">
        <v>23800</v>
      </c>
      <c r="G19" s="43">
        <v>24300</v>
      </c>
      <c r="H19" s="42">
        <f t="shared" si="1"/>
        <v>24050</v>
      </c>
      <c r="I19" s="44">
        <v>25050</v>
      </c>
      <c r="J19" s="43">
        <v>26050</v>
      </c>
      <c r="K19" s="42">
        <f t="shared" si="2"/>
        <v>25550</v>
      </c>
      <c r="L19" s="50">
        <v>24300</v>
      </c>
      <c r="M19" s="49">
        <v>1.2678</v>
      </c>
      <c r="N19" s="49">
        <v>1.0577000000000001</v>
      </c>
      <c r="O19" s="48">
        <v>155.4</v>
      </c>
      <c r="P19" s="41">
        <f t="shared" si="4"/>
        <v>19167.061050638902</v>
      </c>
      <c r="Q19" s="41">
        <f t="shared" si="5"/>
        <v>19167.061050638902</v>
      </c>
      <c r="R19" s="47">
        <f t="shared" si="3"/>
        <v>22974.378368157322</v>
      </c>
      <c r="S19" s="46">
        <v>1.2674000000000001</v>
      </c>
    </row>
    <row r="20" spans="2:19" x14ac:dyDescent="0.2">
      <c r="B20" s="45">
        <v>45614</v>
      </c>
      <c r="C20" s="44">
        <v>23800</v>
      </c>
      <c r="D20" s="43">
        <v>24300</v>
      </c>
      <c r="E20" s="42">
        <f t="shared" si="0"/>
        <v>24050</v>
      </c>
      <c r="F20" s="44">
        <v>23800</v>
      </c>
      <c r="G20" s="43">
        <v>24300</v>
      </c>
      <c r="H20" s="42">
        <f t="shared" si="1"/>
        <v>24050</v>
      </c>
      <c r="I20" s="44">
        <v>25050</v>
      </c>
      <c r="J20" s="43">
        <v>26050</v>
      </c>
      <c r="K20" s="42">
        <f t="shared" si="2"/>
        <v>25550</v>
      </c>
      <c r="L20" s="50">
        <v>24300</v>
      </c>
      <c r="M20" s="49">
        <v>1.2625999999999999</v>
      </c>
      <c r="N20" s="49">
        <v>1.0548</v>
      </c>
      <c r="O20" s="48">
        <v>155.27000000000001</v>
      </c>
      <c r="P20" s="41">
        <f t="shared" si="4"/>
        <v>19246.000316806589</v>
      </c>
      <c r="Q20" s="41">
        <f t="shared" si="5"/>
        <v>19246.000316806589</v>
      </c>
      <c r="R20" s="47">
        <f t="shared" si="3"/>
        <v>23037.54266211604</v>
      </c>
      <c r="S20" s="46">
        <v>1.2622</v>
      </c>
    </row>
    <row r="21" spans="2:19" x14ac:dyDescent="0.2">
      <c r="B21" s="45">
        <v>45615</v>
      </c>
      <c r="C21" s="44">
        <v>23800</v>
      </c>
      <c r="D21" s="43">
        <v>24300</v>
      </c>
      <c r="E21" s="42">
        <f t="shared" si="0"/>
        <v>24050</v>
      </c>
      <c r="F21" s="44">
        <v>23800</v>
      </c>
      <c r="G21" s="43">
        <v>24300</v>
      </c>
      <c r="H21" s="42">
        <f t="shared" si="1"/>
        <v>24050</v>
      </c>
      <c r="I21" s="44">
        <v>25050</v>
      </c>
      <c r="J21" s="43">
        <v>26050</v>
      </c>
      <c r="K21" s="42">
        <f t="shared" si="2"/>
        <v>25550</v>
      </c>
      <c r="L21" s="50">
        <v>24300</v>
      </c>
      <c r="M21" s="49">
        <v>1.2644</v>
      </c>
      <c r="N21" s="49">
        <v>1.0572999999999999</v>
      </c>
      <c r="O21" s="48">
        <v>153.99</v>
      </c>
      <c r="P21" s="41">
        <f t="shared" si="4"/>
        <v>19218.601708320151</v>
      </c>
      <c r="Q21" s="41">
        <f t="shared" si="5"/>
        <v>19218.601708320151</v>
      </c>
      <c r="R21" s="47">
        <f t="shared" si="3"/>
        <v>22983.070084176677</v>
      </c>
      <c r="S21" s="46">
        <v>1.264</v>
      </c>
    </row>
    <row r="22" spans="2:19" x14ac:dyDescent="0.2">
      <c r="B22" s="45">
        <v>45616</v>
      </c>
      <c r="C22" s="44">
        <v>23800</v>
      </c>
      <c r="D22" s="43">
        <v>24300</v>
      </c>
      <c r="E22" s="42">
        <f t="shared" si="0"/>
        <v>24050</v>
      </c>
      <c r="F22" s="44">
        <v>23800</v>
      </c>
      <c r="G22" s="43">
        <v>24300</v>
      </c>
      <c r="H22" s="42">
        <f t="shared" si="1"/>
        <v>24050</v>
      </c>
      <c r="I22" s="44">
        <v>25050</v>
      </c>
      <c r="J22" s="43">
        <v>26050</v>
      </c>
      <c r="K22" s="42">
        <f t="shared" si="2"/>
        <v>25550</v>
      </c>
      <c r="L22" s="50">
        <v>24300</v>
      </c>
      <c r="M22" s="49">
        <v>1.2667999999999999</v>
      </c>
      <c r="N22" s="49">
        <v>1.0559000000000001</v>
      </c>
      <c r="O22" s="48">
        <v>155.69</v>
      </c>
      <c r="P22" s="41">
        <f t="shared" si="4"/>
        <v>19182.191348279128</v>
      </c>
      <c r="Q22" s="41">
        <f t="shared" si="5"/>
        <v>19182.191348279128</v>
      </c>
      <c r="R22" s="47">
        <f t="shared" si="3"/>
        <v>23013.542949142909</v>
      </c>
      <c r="S22" s="46">
        <v>1.2664</v>
      </c>
    </row>
    <row r="23" spans="2:19" x14ac:dyDescent="0.2">
      <c r="B23" s="45">
        <v>45617</v>
      </c>
      <c r="C23" s="44">
        <v>23800</v>
      </c>
      <c r="D23" s="43">
        <v>24300</v>
      </c>
      <c r="E23" s="42">
        <f t="shared" si="0"/>
        <v>24050</v>
      </c>
      <c r="F23" s="44">
        <v>23800</v>
      </c>
      <c r="G23" s="43">
        <v>24300</v>
      </c>
      <c r="H23" s="42">
        <f t="shared" si="1"/>
        <v>24050</v>
      </c>
      <c r="I23" s="44">
        <v>25050</v>
      </c>
      <c r="J23" s="43">
        <v>26050</v>
      </c>
      <c r="K23" s="42">
        <f t="shared" si="2"/>
        <v>25550</v>
      </c>
      <c r="L23" s="50">
        <v>24300</v>
      </c>
      <c r="M23" s="49">
        <v>1.264</v>
      </c>
      <c r="N23" s="49">
        <v>1.0528</v>
      </c>
      <c r="O23" s="48">
        <v>154.44999999999999</v>
      </c>
      <c r="P23" s="41">
        <f t="shared" si="4"/>
        <v>19224.683544303796</v>
      </c>
      <c r="Q23" s="41">
        <f t="shared" si="5"/>
        <v>19224.683544303796</v>
      </c>
      <c r="R23" s="47">
        <f t="shared" si="3"/>
        <v>23081.306990881461</v>
      </c>
      <c r="S23" s="46">
        <v>1.2636000000000001</v>
      </c>
    </row>
    <row r="24" spans="2:19" x14ac:dyDescent="0.2">
      <c r="B24" s="45">
        <v>45618</v>
      </c>
      <c r="C24" s="44">
        <v>23800</v>
      </c>
      <c r="D24" s="43">
        <v>24300</v>
      </c>
      <c r="E24" s="42">
        <f t="shared" si="0"/>
        <v>24050</v>
      </c>
      <c r="F24" s="44">
        <v>23800</v>
      </c>
      <c r="G24" s="43">
        <v>24300</v>
      </c>
      <c r="H24" s="42">
        <f t="shared" si="1"/>
        <v>24050</v>
      </c>
      <c r="I24" s="44">
        <v>25050</v>
      </c>
      <c r="J24" s="43">
        <v>26050</v>
      </c>
      <c r="K24" s="42">
        <f t="shared" si="2"/>
        <v>25550</v>
      </c>
      <c r="L24" s="50">
        <v>24300</v>
      </c>
      <c r="M24" s="49">
        <v>1.2513000000000001</v>
      </c>
      <c r="N24" s="49">
        <v>1.0407999999999999</v>
      </c>
      <c r="O24" s="48">
        <v>154.51</v>
      </c>
      <c r="P24" s="41">
        <f t="shared" si="4"/>
        <v>19419.803404459362</v>
      </c>
      <c r="Q24" s="41">
        <f t="shared" si="5"/>
        <v>19419.803404459362</v>
      </c>
      <c r="R24" s="47">
        <f t="shared" si="3"/>
        <v>23347.425057647964</v>
      </c>
      <c r="S24" s="46">
        <v>1.2509999999999999</v>
      </c>
    </row>
    <row r="25" spans="2:19" x14ac:dyDescent="0.2">
      <c r="B25" s="45">
        <v>45621</v>
      </c>
      <c r="C25" s="44">
        <v>23800</v>
      </c>
      <c r="D25" s="43">
        <v>24300</v>
      </c>
      <c r="E25" s="42">
        <f t="shared" si="0"/>
        <v>24050</v>
      </c>
      <c r="F25" s="44">
        <v>23800</v>
      </c>
      <c r="G25" s="43">
        <v>24300</v>
      </c>
      <c r="H25" s="42">
        <f t="shared" si="1"/>
        <v>24050</v>
      </c>
      <c r="I25" s="44">
        <v>25050</v>
      </c>
      <c r="J25" s="43">
        <v>26050</v>
      </c>
      <c r="K25" s="42">
        <f t="shared" si="2"/>
        <v>25550</v>
      </c>
      <c r="L25" s="50">
        <v>24300</v>
      </c>
      <c r="M25" s="49">
        <v>1.2572000000000001</v>
      </c>
      <c r="N25" s="49">
        <v>1.0488</v>
      </c>
      <c r="O25" s="48">
        <v>154.19999999999999</v>
      </c>
      <c r="P25" s="41">
        <f t="shared" si="4"/>
        <v>19328.666878778236</v>
      </c>
      <c r="Q25" s="41">
        <f t="shared" si="5"/>
        <v>19328.666878778236</v>
      </c>
      <c r="R25" s="47">
        <f t="shared" si="3"/>
        <v>23169.336384439361</v>
      </c>
      <c r="S25" s="46">
        <v>1.2568999999999999</v>
      </c>
    </row>
    <row r="26" spans="2:19" x14ac:dyDescent="0.2">
      <c r="B26" s="45">
        <v>45622</v>
      </c>
      <c r="C26" s="44">
        <v>23800</v>
      </c>
      <c r="D26" s="43">
        <v>24300</v>
      </c>
      <c r="E26" s="42">
        <f t="shared" si="0"/>
        <v>24050</v>
      </c>
      <c r="F26" s="44">
        <v>23800</v>
      </c>
      <c r="G26" s="43">
        <v>24300</v>
      </c>
      <c r="H26" s="42">
        <f t="shared" si="1"/>
        <v>24050</v>
      </c>
      <c r="I26" s="44">
        <v>25050</v>
      </c>
      <c r="J26" s="43">
        <v>26050</v>
      </c>
      <c r="K26" s="42">
        <f t="shared" si="2"/>
        <v>25550</v>
      </c>
      <c r="L26" s="50">
        <v>24300</v>
      </c>
      <c r="M26" s="49">
        <v>1.2606999999999999</v>
      </c>
      <c r="N26" s="49">
        <v>1.0524</v>
      </c>
      <c r="O26" s="48">
        <v>153.26</v>
      </c>
      <c r="P26" s="41">
        <f t="shared" si="4"/>
        <v>19275.005949075912</v>
      </c>
      <c r="Q26" s="41">
        <f t="shared" si="5"/>
        <v>19275.005949075912</v>
      </c>
      <c r="R26" s="47">
        <f t="shared" si="3"/>
        <v>23090.079817559865</v>
      </c>
      <c r="S26" s="46">
        <v>1.2604</v>
      </c>
    </row>
    <row r="27" spans="2:19" x14ac:dyDescent="0.2">
      <c r="B27" s="45">
        <v>45623</v>
      </c>
      <c r="C27" s="44">
        <v>23800</v>
      </c>
      <c r="D27" s="43">
        <v>24300</v>
      </c>
      <c r="E27" s="42">
        <f t="shared" si="0"/>
        <v>24050</v>
      </c>
      <c r="F27" s="44">
        <v>23800</v>
      </c>
      <c r="G27" s="43">
        <v>24300</v>
      </c>
      <c r="H27" s="42">
        <f t="shared" si="1"/>
        <v>24050</v>
      </c>
      <c r="I27" s="44">
        <v>25050</v>
      </c>
      <c r="J27" s="43">
        <v>26050</v>
      </c>
      <c r="K27" s="42">
        <f t="shared" si="2"/>
        <v>25550</v>
      </c>
      <c r="L27" s="50">
        <v>24300</v>
      </c>
      <c r="M27" s="49">
        <v>1.2628999999999999</v>
      </c>
      <c r="N27" s="49">
        <v>1.0527</v>
      </c>
      <c r="O27" s="48">
        <v>151.51</v>
      </c>
      <c r="P27" s="41">
        <f t="shared" si="4"/>
        <v>19241.428458310238</v>
      </c>
      <c r="Q27" s="41">
        <f t="shared" si="5"/>
        <v>19241.428458310238</v>
      </c>
      <c r="R27" s="47">
        <f t="shared" si="3"/>
        <v>23083.499572527788</v>
      </c>
      <c r="S27" s="46">
        <v>1.2625999999999999</v>
      </c>
    </row>
    <row r="28" spans="2:19" x14ac:dyDescent="0.2">
      <c r="B28" s="45">
        <v>45624</v>
      </c>
      <c r="C28" s="44">
        <v>23800</v>
      </c>
      <c r="D28" s="43">
        <v>24300</v>
      </c>
      <c r="E28" s="42">
        <f t="shared" si="0"/>
        <v>24050</v>
      </c>
      <c r="F28" s="44">
        <v>23800</v>
      </c>
      <c r="G28" s="43">
        <v>24300</v>
      </c>
      <c r="H28" s="42">
        <f t="shared" si="1"/>
        <v>24050</v>
      </c>
      <c r="I28" s="44">
        <v>25050</v>
      </c>
      <c r="J28" s="43">
        <v>26050</v>
      </c>
      <c r="K28" s="42">
        <f t="shared" si="2"/>
        <v>25550</v>
      </c>
      <c r="L28" s="50">
        <v>24300</v>
      </c>
      <c r="M28" s="49">
        <v>1.2666999999999999</v>
      </c>
      <c r="N28" s="49">
        <v>1.0545</v>
      </c>
      <c r="O28" s="48">
        <v>151.77000000000001</v>
      </c>
      <c r="P28" s="41">
        <f t="shared" si="4"/>
        <v>19183.705691955474</v>
      </c>
      <c r="Q28" s="41">
        <f t="shared" si="5"/>
        <v>19183.705691955474</v>
      </c>
      <c r="R28" s="47">
        <f t="shared" si="3"/>
        <v>23044.096728307253</v>
      </c>
      <c r="S28" s="46">
        <v>1.2664</v>
      </c>
    </row>
    <row r="29" spans="2:19" x14ac:dyDescent="0.2">
      <c r="B29" s="45">
        <v>45625</v>
      </c>
      <c r="C29" s="44">
        <v>23800</v>
      </c>
      <c r="D29" s="43">
        <v>24300</v>
      </c>
      <c r="E29" s="42">
        <f t="shared" si="0"/>
        <v>24050</v>
      </c>
      <c r="F29" s="44">
        <v>23800</v>
      </c>
      <c r="G29" s="43">
        <v>24300</v>
      </c>
      <c r="H29" s="42">
        <f t="shared" si="1"/>
        <v>24050</v>
      </c>
      <c r="I29" s="44">
        <v>25050</v>
      </c>
      <c r="J29" s="43">
        <v>26050</v>
      </c>
      <c r="K29" s="42">
        <f t="shared" si="2"/>
        <v>25550</v>
      </c>
      <c r="L29" s="50">
        <v>24300</v>
      </c>
      <c r="M29" s="49">
        <v>1.2699</v>
      </c>
      <c r="N29" s="49">
        <v>1.0566</v>
      </c>
      <c r="O29" s="48">
        <v>150.16</v>
      </c>
      <c r="P29" s="41">
        <f t="shared" si="4"/>
        <v>19135.364989369242</v>
      </c>
      <c r="Q29" s="41">
        <f t="shared" si="5"/>
        <v>19135.364989369242</v>
      </c>
      <c r="R29" s="47">
        <f t="shared" si="3"/>
        <v>22998.296422487223</v>
      </c>
      <c r="S29" s="46">
        <v>1.2696000000000001</v>
      </c>
    </row>
    <row r="30" spans="2:19" x14ac:dyDescent="0.2">
      <c r="B30" s="40" t="s">
        <v>11</v>
      </c>
      <c r="C30" s="39">
        <f>ROUND(AVERAGE(C9:C29),2)</f>
        <v>23792.38</v>
      </c>
      <c r="D30" s="38">
        <f>ROUND(AVERAGE(D9:D29),2)</f>
        <v>24292.38</v>
      </c>
      <c r="E30" s="37">
        <f>ROUND(AVERAGE(C30:D30),2)</f>
        <v>24042.38</v>
      </c>
      <c r="F30" s="39">
        <f>ROUND(AVERAGE(F9:F29),2)</f>
        <v>23800</v>
      </c>
      <c r="G30" s="38">
        <f>ROUND(AVERAGE(G9:G29),2)</f>
        <v>24300</v>
      </c>
      <c r="H30" s="37">
        <f>ROUND(AVERAGE(F30:G30),2)</f>
        <v>24050</v>
      </c>
      <c r="I30" s="39">
        <f>ROUND(AVERAGE(I9:I29),2)</f>
        <v>25050</v>
      </c>
      <c r="J30" s="38">
        <f>ROUND(AVERAGE(J9:J29),2)</f>
        <v>26050</v>
      </c>
      <c r="K30" s="37">
        <f>ROUND(AVERAGE(I30:J30),2)</f>
        <v>25550</v>
      </c>
      <c r="L30" s="36">
        <f>ROUND(AVERAGE(L9:L29),2)</f>
        <v>24292.38</v>
      </c>
      <c r="M30" s="35">
        <f>ROUND(AVERAGE(M9:M29),4)</f>
        <v>1.2748999999999999</v>
      </c>
      <c r="N30" s="34">
        <f>ROUND(AVERAGE(N9:N29),4)</f>
        <v>1.0629</v>
      </c>
      <c r="O30" s="167">
        <f>ROUND(AVERAGE(O9:O29),2)</f>
        <v>153.61000000000001</v>
      </c>
      <c r="P30" s="33">
        <f>AVERAGE(P9:P29)</f>
        <v>19057.206968730505</v>
      </c>
      <c r="Q30" s="33">
        <f>AVERAGE(Q9:Q29)</f>
        <v>19063.10718075464</v>
      </c>
      <c r="R30" s="33">
        <f>AVERAGE(R9:R29)</f>
        <v>22858.507449037399</v>
      </c>
      <c r="S30" s="32">
        <f>AVERAGE(S9:S29)</f>
        <v>1.2744857142857147</v>
      </c>
    </row>
    <row r="31" spans="2:19" x14ac:dyDescent="0.2">
      <c r="B31" s="31" t="s">
        <v>12</v>
      </c>
      <c r="C31" s="30">
        <f t="shared" ref="C31:S31" si="6">MAX(C9:C29)</f>
        <v>23800</v>
      </c>
      <c r="D31" s="29">
        <f t="shared" si="6"/>
        <v>24300</v>
      </c>
      <c r="E31" s="28">
        <f t="shared" si="6"/>
        <v>24050</v>
      </c>
      <c r="F31" s="30">
        <f t="shared" si="6"/>
        <v>23800</v>
      </c>
      <c r="G31" s="29">
        <f t="shared" si="6"/>
        <v>24300</v>
      </c>
      <c r="H31" s="28">
        <f t="shared" si="6"/>
        <v>24050</v>
      </c>
      <c r="I31" s="30">
        <f t="shared" si="6"/>
        <v>25050</v>
      </c>
      <c r="J31" s="29">
        <f t="shared" si="6"/>
        <v>26050</v>
      </c>
      <c r="K31" s="28">
        <f t="shared" si="6"/>
        <v>25550</v>
      </c>
      <c r="L31" s="27">
        <f t="shared" si="6"/>
        <v>24300</v>
      </c>
      <c r="M31" s="26">
        <f t="shared" si="6"/>
        <v>1.2987</v>
      </c>
      <c r="N31" s="25">
        <f t="shared" si="6"/>
        <v>1.0904</v>
      </c>
      <c r="O31" s="24">
        <f t="shared" si="6"/>
        <v>156</v>
      </c>
      <c r="P31" s="23">
        <f t="shared" si="6"/>
        <v>19419.803404459362</v>
      </c>
      <c r="Q31" s="23">
        <f t="shared" si="6"/>
        <v>19419.803404459362</v>
      </c>
      <c r="R31" s="23">
        <f t="shared" si="6"/>
        <v>23347.425057647964</v>
      </c>
      <c r="S31" s="22">
        <f t="shared" si="6"/>
        <v>1.2983</v>
      </c>
    </row>
    <row r="32" spans="2:19" ht="13.5" thickBot="1" x14ac:dyDescent="0.25">
      <c r="B32" s="21" t="s">
        <v>13</v>
      </c>
      <c r="C32" s="20">
        <f t="shared" ref="C32:S32" si="7">MIN(C9:C29)</f>
        <v>23775</v>
      </c>
      <c r="D32" s="19">
        <f t="shared" si="7"/>
        <v>24275</v>
      </c>
      <c r="E32" s="18">
        <f t="shared" si="7"/>
        <v>24025</v>
      </c>
      <c r="F32" s="20">
        <f t="shared" si="7"/>
        <v>23800</v>
      </c>
      <c r="G32" s="19">
        <f t="shared" si="7"/>
        <v>24300</v>
      </c>
      <c r="H32" s="18">
        <f t="shared" si="7"/>
        <v>24050</v>
      </c>
      <c r="I32" s="20">
        <f t="shared" si="7"/>
        <v>25050</v>
      </c>
      <c r="J32" s="19">
        <f t="shared" si="7"/>
        <v>26050</v>
      </c>
      <c r="K32" s="18">
        <f t="shared" si="7"/>
        <v>25550</v>
      </c>
      <c r="L32" s="17">
        <f t="shared" si="7"/>
        <v>24275</v>
      </c>
      <c r="M32" s="16">
        <f t="shared" si="7"/>
        <v>1.2513000000000001</v>
      </c>
      <c r="N32" s="15">
        <f t="shared" si="7"/>
        <v>1.0407999999999999</v>
      </c>
      <c r="O32" s="14">
        <f t="shared" si="7"/>
        <v>150.16</v>
      </c>
      <c r="P32" s="13">
        <f t="shared" si="7"/>
        <v>18691.768691768691</v>
      </c>
      <c r="Q32" s="13">
        <f t="shared" si="7"/>
        <v>18711.018711018711</v>
      </c>
      <c r="R32" s="13">
        <f t="shared" si="7"/>
        <v>22262.472487160674</v>
      </c>
      <c r="S32" s="12">
        <f t="shared" si="7"/>
        <v>1.2509999999999999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2024-12-02T07:02:21Z</dcterms:modified>
</cp:coreProperties>
</file>