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4\"/>
    </mc:Choice>
  </mc:AlternateContent>
  <xr:revisionPtr revIDLastSave="0" documentId="8_{14008083-D6B0-4A27-B1AA-C2FF9F408229}" xr6:coauthVersionLast="47" xr6:coauthVersionMax="47" xr10:uidLastSave="{00000000-0000-0000-0000-000000000000}"/>
  <bookViews>
    <workbookView xWindow="28680" yWindow="-120" windowWidth="29040" windowHeight="15720" tabRatio="993" activeTab="9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1" i="12"/>
  <c r="G31" i="12"/>
  <c r="D31" i="12"/>
  <c r="J30" i="12"/>
  <c r="G30" i="12"/>
  <c r="D30" i="12"/>
  <c r="J29" i="12"/>
  <c r="E11" i="13" s="1"/>
  <c r="G29" i="12"/>
  <c r="D11" i="13" s="1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K30" i="10" s="1"/>
  <c r="G30" i="10"/>
  <c r="F30" i="10"/>
  <c r="H30" i="10" s="1"/>
  <c r="E30" i="10"/>
  <c r="D30" i="10"/>
  <c r="C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H32" i="10" s="1"/>
  <c r="E11" i="10"/>
  <c r="R10" i="10"/>
  <c r="K10" i="10"/>
  <c r="H10" i="10"/>
  <c r="E10" i="10"/>
  <c r="R9" i="10"/>
  <c r="R32" i="10" s="1"/>
  <c r="K9" i="10"/>
  <c r="K31" i="10" s="1"/>
  <c r="H9" i="10"/>
  <c r="H31" i="10" s="1"/>
  <c r="E9" i="10"/>
  <c r="E32" i="10" s="1"/>
  <c r="Y32" i="8"/>
  <c r="X32" i="8"/>
  <c r="W32" i="8"/>
  <c r="V32" i="8"/>
  <c r="U32" i="8"/>
  <c r="T32" i="8"/>
  <c r="S32" i="8"/>
  <c r="R32" i="8"/>
  <c r="Q32" i="8"/>
  <c r="P32" i="8"/>
  <c r="O32" i="8"/>
  <c r="M32" i="8"/>
  <c r="L32" i="8"/>
  <c r="J32" i="8"/>
  <c r="I32" i="8"/>
  <c r="H32" i="8"/>
  <c r="G32" i="8"/>
  <c r="F32" i="8"/>
  <c r="D32" i="8"/>
  <c r="C32" i="8"/>
  <c r="Y31" i="8"/>
  <c r="X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X30" i="8"/>
  <c r="W30" i="8"/>
  <c r="V30" i="8"/>
  <c r="U30" i="8"/>
  <c r="T30" i="8"/>
  <c r="S30" i="8"/>
  <c r="R30" i="8"/>
  <c r="P30" i="8"/>
  <c r="O30" i="8"/>
  <c r="Q30" i="8" s="1"/>
  <c r="M30" i="8"/>
  <c r="L30" i="8"/>
  <c r="N30" i="8" s="1"/>
  <c r="J30" i="8"/>
  <c r="I30" i="8"/>
  <c r="K30" i="8" s="1"/>
  <c r="G30" i="8"/>
  <c r="F30" i="8"/>
  <c r="H30" i="8" s="1"/>
  <c r="D30" i="8"/>
  <c r="C30" i="8"/>
  <c r="E30" i="8" s="1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K31" i="8" s="1"/>
  <c r="H10" i="8"/>
  <c r="E10" i="8"/>
  <c r="E32" i="8" s="1"/>
  <c r="X9" i="8"/>
  <c r="Q9" i="8"/>
  <c r="Q31" i="8" s="1"/>
  <c r="N9" i="8"/>
  <c r="N31" i="8" s="1"/>
  <c r="K9" i="8"/>
  <c r="H9" i="8"/>
  <c r="H31" i="8" s="1"/>
  <c r="E9" i="8"/>
  <c r="E31" i="8" s="1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K30" i="7" s="1"/>
  <c r="G30" i="7"/>
  <c r="F30" i="7"/>
  <c r="H30" i="7" s="1"/>
  <c r="D30" i="7"/>
  <c r="C30" i="7"/>
  <c r="E30" i="7" s="1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H32" i="7" s="1"/>
  <c r="E11" i="7"/>
  <c r="R10" i="7"/>
  <c r="K10" i="7"/>
  <c r="K32" i="7" s="1"/>
  <c r="H10" i="7"/>
  <c r="E10" i="7"/>
  <c r="R9" i="7"/>
  <c r="R31" i="7" s="1"/>
  <c r="K9" i="7"/>
  <c r="H9" i="7"/>
  <c r="H31" i="7" s="1"/>
  <c r="E9" i="7"/>
  <c r="E31" i="7" s="1"/>
  <c r="Y32" i="6"/>
  <c r="X32" i="6"/>
  <c r="W32" i="6"/>
  <c r="V32" i="6"/>
  <c r="U32" i="6"/>
  <c r="T32" i="6"/>
  <c r="S32" i="6"/>
  <c r="R32" i="6"/>
  <c r="Q32" i="6"/>
  <c r="P32" i="6"/>
  <c r="O32" i="6"/>
  <c r="M32" i="6"/>
  <c r="L32" i="6"/>
  <c r="K32" i="6"/>
  <c r="J32" i="6"/>
  <c r="I32" i="6"/>
  <c r="H32" i="6"/>
  <c r="G32" i="6"/>
  <c r="F32" i="6"/>
  <c r="D32" i="6"/>
  <c r="C32" i="6"/>
  <c r="Y31" i="6"/>
  <c r="X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X30" i="6"/>
  <c r="W30" i="6"/>
  <c r="V30" i="6"/>
  <c r="U30" i="6"/>
  <c r="T30" i="6"/>
  <c r="S30" i="6"/>
  <c r="R30" i="6"/>
  <c r="P30" i="6"/>
  <c r="O30" i="6"/>
  <c r="Q30" i="6" s="1"/>
  <c r="M30" i="6"/>
  <c r="L30" i="6"/>
  <c r="N30" i="6" s="1"/>
  <c r="J30" i="6"/>
  <c r="I30" i="6"/>
  <c r="K30" i="6" s="1"/>
  <c r="G30" i="6"/>
  <c r="F30" i="6"/>
  <c r="H30" i="6" s="1"/>
  <c r="D30" i="6"/>
  <c r="C30" i="6"/>
  <c r="E30" i="6" s="1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Q9" i="6"/>
  <c r="Q31" i="6" s="1"/>
  <c r="N9" i="6"/>
  <c r="N31" i="6" s="1"/>
  <c r="K9" i="6"/>
  <c r="K31" i="6" s="1"/>
  <c r="H9" i="6"/>
  <c r="H31" i="6" s="1"/>
  <c r="E9" i="6"/>
  <c r="E31" i="6" s="1"/>
  <c r="Y32" i="5"/>
  <c r="W32" i="5"/>
  <c r="V32" i="5"/>
  <c r="U32" i="5"/>
  <c r="T32" i="5"/>
  <c r="S32" i="5"/>
  <c r="R32" i="5"/>
  <c r="Q32" i="5"/>
  <c r="P32" i="5"/>
  <c r="O32" i="5"/>
  <c r="M32" i="5"/>
  <c r="L32" i="5"/>
  <c r="K32" i="5"/>
  <c r="J32" i="5"/>
  <c r="I32" i="5"/>
  <c r="H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M31" i="5"/>
  <c r="L31" i="5"/>
  <c r="K31" i="5"/>
  <c r="J31" i="5"/>
  <c r="I31" i="5"/>
  <c r="G31" i="5"/>
  <c r="F31" i="5"/>
  <c r="D31" i="5"/>
  <c r="C31" i="5"/>
  <c r="Y30" i="5"/>
  <c r="X30" i="5"/>
  <c r="W30" i="5"/>
  <c r="V30" i="5"/>
  <c r="U30" i="5"/>
  <c r="T30" i="5"/>
  <c r="S30" i="5"/>
  <c r="R30" i="5"/>
  <c r="P30" i="5"/>
  <c r="O30" i="5"/>
  <c r="Q30" i="5" s="1"/>
  <c r="M30" i="5"/>
  <c r="L30" i="5"/>
  <c r="N30" i="5" s="1"/>
  <c r="J30" i="5"/>
  <c r="I30" i="5"/>
  <c r="K30" i="5" s="1"/>
  <c r="G30" i="5"/>
  <c r="F30" i="5"/>
  <c r="H30" i="5" s="1"/>
  <c r="D30" i="5"/>
  <c r="C30" i="5"/>
  <c r="E30" i="5" s="1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Q31" i="5" s="1"/>
  <c r="N10" i="5"/>
  <c r="K10" i="5"/>
  <c r="H10" i="5"/>
  <c r="H31" i="5" s="1"/>
  <c r="E10" i="5"/>
  <c r="X9" i="5"/>
  <c r="X31" i="5" s="1"/>
  <c r="Q9" i="5"/>
  <c r="N9" i="5"/>
  <c r="N31" i="5" s="1"/>
  <c r="K9" i="5"/>
  <c r="H9" i="5"/>
  <c r="E9" i="5"/>
  <c r="E31" i="5" s="1"/>
  <c r="Y32" i="4"/>
  <c r="X32" i="4"/>
  <c r="W32" i="4"/>
  <c r="V32" i="4"/>
  <c r="U32" i="4"/>
  <c r="T32" i="4"/>
  <c r="S32" i="4"/>
  <c r="R32" i="4"/>
  <c r="Q32" i="4"/>
  <c r="P32" i="4"/>
  <c r="O32" i="4"/>
  <c r="M32" i="4"/>
  <c r="L32" i="4"/>
  <c r="J32" i="4"/>
  <c r="I32" i="4"/>
  <c r="H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X30" i="4"/>
  <c r="W30" i="4"/>
  <c r="V30" i="4"/>
  <c r="U30" i="4"/>
  <c r="T30" i="4"/>
  <c r="S30" i="4"/>
  <c r="R30" i="4"/>
  <c r="P30" i="4"/>
  <c r="O30" i="4"/>
  <c r="Q30" i="4" s="1"/>
  <c r="M30" i="4"/>
  <c r="L30" i="4"/>
  <c r="N30" i="4" s="1"/>
  <c r="J30" i="4"/>
  <c r="I30" i="4"/>
  <c r="K30" i="4" s="1"/>
  <c r="G30" i="4"/>
  <c r="F30" i="4"/>
  <c r="H30" i="4" s="1"/>
  <c r="D30" i="4"/>
  <c r="C30" i="4"/>
  <c r="E30" i="4" s="1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K31" i="4" s="1"/>
  <c r="H10" i="4"/>
  <c r="E10" i="4"/>
  <c r="E32" i="4" s="1"/>
  <c r="X9" i="4"/>
  <c r="X31" i="4" s="1"/>
  <c r="Q9" i="4"/>
  <c r="Q31" i="4" s="1"/>
  <c r="N9" i="4"/>
  <c r="N32" i="4" s="1"/>
  <c r="K9" i="4"/>
  <c r="H9" i="4"/>
  <c r="H31" i="4" s="1"/>
  <c r="E9" i="4"/>
  <c r="E31" i="4" s="1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K30" i="3" s="1"/>
  <c r="G30" i="3"/>
  <c r="F30" i="3"/>
  <c r="H30" i="3" s="1"/>
  <c r="D30" i="3"/>
  <c r="C30" i="3"/>
  <c r="E30" i="3" s="1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H32" i="3" s="1"/>
  <c r="E11" i="3"/>
  <c r="R10" i="3"/>
  <c r="K10" i="3"/>
  <c r="K32" i="3" s="1"/>
  <c r="H10" i="3"/>
  <c r="E10" i="3"/>
  <c r="R9" i="3"/>
  <c r="R31" i="3" s="1"/>
  <c r="K9" i="3"/>
  <c r="H9" i="3"/>
  <c r="H31" i="3" s="1"/>
  <c r="E9" i="3"/>
  <c r="E31" i="3" s="1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K30" i="2" s="1"/>
  <c r="G30" i="2"/>
  <c r="F30" i="2"/>
  <c r="H30" i="2" s="1"/>
  <c r="D30" i="2"/>
  <c r="C30" i="2"/>
  <c r="E30" i="2" s="1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H31" i="2" s="1"/>
  <c r="E11" i="2"/>
  <c r="R10" i="2"/>
  <c r="K10" i="2"/>
  <c r="H10" i="2"/>
  <c r="E10" i="2"/>
  <c r="R9" i="2"/>
  <c r="R32" i="2" s="1"/>
  <c r="K9" i="2"/>
  <c r="K31" i="2" s="1"/>
  <c r="H9" i="2"/>
  <c r="E9" i="2"/>
  <c r="E31" i="2" s="1"/>
  <c r="Y32" i="1"/>
  <c r="W32" i="1"/>
  <c r="V32" i="1"/>
  <c r="U32" i="1"/>
  <c r="T32" i="1"/>
  <c r="S32" i="1"/>
  <c r="R32" i="1"/>
  <c r="Q32" i="1"/>
  <c r="P32" i="1"/>
  <c r="O32" i="1"/>
  <c r="M32" i="1"/>
  <c r="L32" i="1"/>
  <c r="K32" i="1"/>
  <c r="J32" i="1"/>
  <c r="I32" i="1"/>
  <c r="H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K31" i="1"/>
  <c r="J31" i="1"/>
  <c r="I31" i="1"/>
  <c r="H31" i="1"/>
  <c r="G31" i="1"/>
  <c r="F31" i="1"/>
  <c r="D31" i="1"/>
  <c r="C31" i="1"/>
  <c r="Y30" i="1"/>
  <c r="X30" i="1"/>
  <c r="W30" i="1"/>
  <c r="V30" i="1"/>
  <c r="U30" i="1"/>
  <c r="T30" i="1"/>
  <c r="S30" i="1"/>
  <c r="R30" i="1"/>
  <c r="P30" i="1"/>
  <c r="O30" i="1"/>
  <c r="Q30" i="1" s="1"/>
  <c r="M30" i="1"/>
  <c r="L30" i="1"/>
  <c r="N30" i="1" s="1"/>
  <c r="J30" i="1"/>
  <c r="I30" i="1"/>
  <c r="K30" i="1" s="1"/>
  <c r="G30" i="1"/>
  <c r="F30" i="1"/>
  <c r="H30" i="1" s="1"/>
  <c r="D30" i="1"/>
  <c r="C30" i="1"/>
  <c r="E30" i="1" s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Q31" i="1" s="1"/>
  <c r="N10" i="1"/>
  <c r="K10" i="1"/>
  <c r="H10" i="1"/>
  <c r="E10" i="1"/>
  <c r="X9" i="1"/>
  <c r="X31" i="1" s="1"/>
  <c r="Q9" i="1"/>
  <c r="N9" i="1"/>
  <c r="N31" i="1" s="1"/>
  <c r="K9" i="1"/>
  <c r="H9" i="1"/>
  <c r="E9" i="1"/>
  <c r="E32" i="1" s="1"/>
  <c r="R30" i="2" l="1"/>
  <c r="H32" i="2"/>
  <c r="E32" i="5"/>
  <c r="N32" i="6"/>
  <c r="E32" i="7"/>
  <c r="R30" i="10"/>
  <c r="E31" i="1"/>
  <c r="K31" i="3"/>
  <c r="R32" i="3"/>
  <c r="K31" i="7"/>
  <c r="R32" i="7"/>
  <c r="E32" i="2"/>
  <c r="N32" i="1"/>
  <c r="N32" i="5"/>
  <c r="E32" i="3"/>
  <c r="K32" i="2"/>
  <c r="R30" i="3"/>
  <c r="K32" i="4"/>
  <c r="E32" i="6"/>
  <c r="R30" i="7"/>
  <c r="K32" i="8"/>
  <c r="K32" i="10"/>
  <c r="E31" i="10"/>
  <c r="R31" i="2"/>
  <c r="R31" i="10"/>
  <c r="X32" i="1"/>
  <c r="N31" i="4"/>
  <c r="N32" i="8"/>
  <c r="X32" i="5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<sst xmlns="http://schemas.openxmlformats.org/spreadsheetml/2006/main" count="429" uniqueCount="99">
  <si>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</si>
  <si>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</si>
  <si>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</si>
  <si>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</si>
  <si>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</si>
  <si>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</si>
  <si>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</si>
  <si>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</si>
  <si>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</si>
  <si>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</si>
  <si>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</si>
  <si>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</si>
  <si>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</si>
  <si>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</si>
  <si>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</si>
  <si>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</si>
  <si>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</si>
  <si>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</si>
  <si>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</si>
  <si>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</si>
  <si>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</si>
  <si>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</si>
  <si>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</si>
  <si>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</si>
  <si>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</si>
  <si>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</si>
  <si>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</si>
  <si>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</si>
  <si>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</si>
  <si>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</si>
  <si>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</si>
  <si>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</si>
  <si>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</si>
  <si>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</si>
  <si>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</si>
  <si>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</si>
  <si>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</si>
  <si>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</si>
  <si>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</si>
  <si>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</si>
  <si>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</si>
  <si>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</si>
  <si>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</si>
  <si>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</si>
  <si>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</si>
  <si>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</si>
  <si>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</si>
  <si>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</si>
  <si>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</si>
  <si>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</si>
  <si>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</si>
  <si>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</si>
  <si>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</si>
  <si>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</si>
  <si>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</si>
  <si>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</si>
  <si>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</si>
  <si>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</si>
  <si>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</si>
  <si>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</si>
  <si>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</si>
  <si>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</si>
  <si>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</si>
  <si>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</si>
  <si>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</si>
  <si>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</si>
  <si>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</si>
  <si>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</si>
  <si>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</si>
  <si>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</si>
  <si>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</si>
  <si>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</si>
  <si>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</si>
  <si>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</si>
  <si>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</si>
  <si>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</si>
  <si>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</si>
  <si>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</si>
  <si>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</si>
  <si>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</si>
  <si>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</si>
  <si>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</si>
  <si>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</si>
  <si>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</si>
  <si>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</si>
  <si>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</si>
  <si>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</si>
  <si>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</si>
  <si>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</si>
  <si>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</si>
  <si>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</si>
  <si>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</si>
  <si>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</si>
  <si>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</si>
  <si>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</si>
  <si>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APRIL 2024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</si>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</sst>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45384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45384</v>
      </c>
      <c r="C9" s="44">
        <v>8919</v>
      </c>
      <c r="D9" s="43">
        <v>8920</v>
      </c>
      <c r="E9" s="42">
        <f t="shared" ref="E9:E29" si="0">AVERAGE(C9:D9)</f>
        <v>8919.5</v>
      </c>
      <c r="F9" s="44">
        <v>9023</v>
      </c>
      <c r="G9" s="43">
        <v>9024</v>
      </c>
      <c r="H9" s="42">
        <f t="shared" ref="H9:H29" si="1">AVERAGE(F9:G9)</f>
        <v>9023.5</v>
      </c>
      <c r="I9" s="44">
        <v>9185</v>
      </c>
      <c r="J9" s="43">
        <v>9195</v>
      </c>
      <c r="K9" s="42">
        <f t="shared" ref="K9:K29" si="2">AVERAGE(I9:J9)</f>
        <v>9190</v>
      </c>
      <c r="L9" s="44">
        <v>9175</v>
      </c>
      <c r="M9" s="43">
        <v>9185</v>
      </c>
      <c r="N9" s="42">
        <f t="shared" ref="N9:N29" si="3">AVERAGE(L9:M9)</f>
        <v>9180</v>
      </c>
      <c r="O9" s="44">
        <v>9110</v>
      </c>
      <c r="P9" s="43">
        <v>9120</v>
      </c>
      <c r="Q9" s="42">
        <f t="shared" ref="Q9:Q29" si="4">AVERAGE(O9:P9)</f>
        <v>9115</v>
      </c>
      <c r="R9" s="50">
        <v>8920</v>
      </c>
      <c r="S9" s="49">
        <v>1.2574000000000001</v>
      </c>
      <c r="T9" s="51">
        <v>1.0751999999999999</v>
      </c>
      <c r="U9" s="48">
        <v>151.66</v>
      </c>
      <c r="V9" s="41">
        <v>7094</v>
      </c>
      <c r="W9" s="41">
        <v>7172.72</v>
      </c>
      <c r="X9" s="47">
        <f t="shared" ref="X9:X29" si="5">R9/T9</f>
        <v>8296.1309523809523</v>
      </c>
      <c r="Y9" s="46">
        <v>1.2581</v>
      </c>
    </row>
    <row r="10" spans="1:25" x14ac:dyDescent="0.2">
      <c r="B10" s="45">
        <v>45385</v>
      </c>
      <c r="C10" s="44">
        <v>8930</v>
      </c>
      <c r="D10" s="43">
        <v>8932</v>
      </c>
      <c r="E10" s="42">
        <f t="shared" si="0"/>
        <v>8931</v>
      </c>
      <c r="F10" s="44">
        <v>9044.5</v>
      </c>
      <c r="G10" s="43">
        <v>9047</v>
      </c>
      <c r="H10" s="42">
        <f t="shared" si="1"/>
        <v>9045.75</v>
      </c>
      <c r="I10" s="44">
        <v>9250</v>
      </c>
      <c r="J10" s="43">
        <v>9260</v>
      </c>
      <c r="K10" s="42">
        <f t="shared" si="2"/>
        <v>9255</v>
      </c>
      <c r="L10" s="44">
        <v>9250</v>
      </c>
      <c r="M10" s="43">
        <v>9260</v>
      </c>
      <c r="N10" s="42">
        <f t="shared" si="3"/>
        <v>9255</v>
      </c>
      <c r="O10" s="44">
        <v>9205</v>
      </c>
      <c r="P10" s="43">
        <v>9215</v>
      </c>
      <c r="Q10" s="42">
        <f t="shared" si="4"/>
        <v>9210</v>
      </c>
      <c r="R10" s="50">
        <v>8932</v>
      </c>
      <c r="S10" s="49">
        <v>1.2578</v>
      </c>
      <c r="T10" s="49">
        <v>1.0784</v>
      </c>
      <c r="U10" s="48">
        <v>151.78</v>
      </c>
      <c r="V10" s="41">
        <v>7101.29</v>
      </c>
      <c r="W10" s="41">
        <v>7189.29</v>
      </c>
      <c r="X10" s="47">
        <f t="shared" si="5"/>
        <v>8282.640949554896</v>
      </c>
      <c r="Y10" s="46">
        <v>1.2584</v>
      </c>
    </row>
    <row r="11" spans="1:25" x14ac:dyDescent="0.2">
      <c r="B11" s="45">
        <v>45386</v>
      </c>
      <c r="C11" s="44">
        <v>9256</v>
      </c>
      <c r="D11" s="43">
        <v>9257</v>
      </c>
      <c r="E11" s="42">
        <f t="shared" si="0"/>
        <v>9256.5</v>
      </c>
      <c r="F11" s="44">
        <v>9365</v>
      </c>
      <c r="G11" s="43">
        <v>9370</v>
      </c>
      <c r="H11" s="42">
        <f t="shared" si="1"/>
        <v>9367.5</v>
      </c>
      <c r="I11" s="44">
        <v>9560</v>
      </c>
      <c r="J11" s="43">
        <v>9570</v>
      </c>
      <c r="K11" s="42">
        <f t="shared" si="2"/>
        <v>9565</v>
      </c>
      <c r="L11" s="44">
        <v>9550</v>
      </c>
      <c r="M11" s="43">
        <v>9560</v>
      </c>
      <c r="N11" s="42">
        <f t="shared" si="3"/>
        <v>9555</v>
      </c>
      <c r="O11" s="44">
        <v>9490</v>
      </c>
      <c r="P11" s="43">
        <v>9500</v>
      </c>
      <c r="Q11" s="42">
        <f t="shared" si="4"/>
        <v>9495</v>
      </c>
      <c r="R11" s="50">
        <v>9257</v>
      </c>
      <c r="S11" s="49">
        <v>1.2650999999999999</v>
      </c>
      <c r="T11" s="49">
        <v>1.0852999999999999</v>
      </c>
      <c r="U11" s="48">
        <v>151.75</v>
      </c>
      <c r="V11" s="41">
        <v>7317.21</v>
      </c>
      <c r="W11" s="41">
        <v>7402.43</v>
      </c>
      <c r="X11" s="47">
        <f t="shared" si="5"/>
        <v>8529.438864830001</v>
      </c>
      <c r="Y11" s="46">
        <v>1.2658</v>
      </c>
    </row>
    <row r="12" spans="1:25" x14ac:dyDescent="0.2">
      <c r="B12" s="45">
        <v>45387</v>
      </c>
      <c r="C12" s="44">
        <v>9197</v>
      </c>
      <c r="D12" s="43">
        <v>9198</v>
      </c>
      <c r="E12" s="42">
        <f t="shared" si="0"/>
        <v>9197.5</v>
      </c>
      <c r="F12" s="44">
        <v>9318</v>
      </c>
      <c r="G12" s="43">
        <v>9320</v>
      </c>
      <c r="H12" s="42">
        <f t="shared" si="1"/>
        <v>9319</v>
      </c>
      <c r="I12" s="44">
        <v>9515</v>
      </c>
      <c r="J12" s="43">
        <v>9525</v>
      </c>
      <c r="K12" s="42">
        <f t="shared" si="2"/>
        <v>9520</v>
      </c>
      <c r="L12" s="44">
        <v>9505</v>
      </c>
      <c r="M12" s="43">
        <v>9515</v>
      </c>
      <c r="N12" s="42">
        <f t="shared" si="3"/>
        <v>9510</v>
      </c>
      <c r="O12" s="44">
        <v>9445</v>
      </c>
      <c r="P12" s="43">
        <v>9455</v>
      </c>
      <c r="Q12" s="42">
        <f t="shared" si="4"/>
        <v>9450</v>
      </c>
      <c r="R12" s="50">
        <v>9198</v>
      </c>
      <c r="S12" s="49">
        <v>1.2633000000000001</v>
      </c>
      <c r="T12" s="49">
        <v>1.0834999999999999</v>
      </c>
      <c r="U12" s="48">
        <v>151.38</v>
      </c>
      <c r="V12" s="41">
        <v>7280.93</v>
      </c>
      <c r="W12" s="41">
        <v>7373.42</v>
      </c>
      <c r="X12" s="47">
        <f t="shared" si="5"/>
        <v>8489.1555145362254</v>
      </c>
      <c r="Y12" s="46">
        <v>1.264</v>
      </c>
    </row>
    <row r="13" spans="1:25" x14ac:dyDescent="0.2">
      <c r="B13" s="45">
        <v>45390</v>
      </c>
      <c r="C13" s="44">
        <v>9299</v>
      </c>
      <c r="D13" s="43">
        <v>9301</v>
      </c>
      <c r="E13" s="42">
        <f t="shared" si="0"/>
        <v>9300</v>
      </c>
      <c r="F13" s="44">
        <v>9415</v>
      </c>
      <c r="G13" s="43">
        <v>9419</v>
      </c>
      <c r="H13" s="42">
        <f t="shared" si="1"/>
        <v>9417</v>
      </c>
      <c r="I13" s="44">
        <v>9605</v>
      </c>
      <c r="J13" s="43">
        <v>9615</v>
      </c>
      <c r="K13" s="42">
        <f t="shared" si="2"/>
        <v>9610</v>
      </c>
      <c r="L13" s="44">
        <v>9595</v>
      </c>
      <c r="M13" s="43">
        <v>9605</v>
      </c>
      <c r="N13" s="42">
        <f t="shared" si="3"/>
        <v>9600</v>
      </c>
      <c r="O13" s="44">
        <v>9535</v>
      </c>
      <c r="P13" s="43">
        <v>9545</v>
      </c>
      <c r="Q13" s="42">
        <f t="shared" si="4"/>
        <v>9540</v>
      </c>
      <c r="R13" s="50">
        <v>9301</v>
      </c>
      <c r="S13" s="49">
        <v>1.2619</v>
      </c>
      <c r="T13" s="49">
        <v>1.0824</v>
      </c>
      <c r="U13" s="48">
        <v>151.93</v>
      </c>
      <c r="V13" s="41">
        <v>7370.63</v>
      </c>
      <c r="W13" s="41">
        <v>7460</v>
      </c>
      <c r="X13" s="47">
        <f t="shared" si="5"/>
        <v>8592.9416112342933</v>
      </c>
      <c r="Y13" s="46">
        <v>1.2625999999999999</v>
      </c>
    </row>
    <row r="14" spans="1:25" x14ac:dyDescent="0.2">
      <c r="B14" s="45">
        <v>45391</v>
      </c>
      <c r="C14" s="44">
        <v>9295</v>
      </c>
      <c r="D14" s="43">
        <v>9295.5</v>
      </c>
      <c r="E14" s="42">
        <f t="shared" si="0"/>
        <v>9295.25</v>
      </c>
      <c r="F14" s="44">
        <v>9434</v>
      </c>
      <c r="G14" s="43">
        <v>9435</v>
      </c>
      <c r="H14" s="42">
        <f t="shared" si="1"/>
        <v>9434.5</v>
      </c>
      <c r="I14" s="44">
        <v>9620</v>
      </c>
      <c r="J14" s="43">
        <v>9630</v>
      </c>
      <c r="K14" s="42">
        <f t="shared" si="2"/>
        <v>9625</v>
      </c>
      <c r="L14" s="44">
        <v>9610</v>
      </c>
      <c r="M14" s="43">
        <v>9620</v>
      </c>
      <c r="N14" s="42">
        <f t="shared" si="3"/>
        <v>9615</v>
      </c>
      <c r="O14" s="44">
        <v>9550</v>
      </c>
      <c r="P14" s="43">
        <v>9560</v>
      </c>
      <c r="Q14" s="42">
        <f t="shared" si="4"/>
        <v>9555</v>
      </c>
      <c r="R14" s="50">
        <v>9295.5</v>
      </c>
      <c r="S14" s="49">
        <v>1.268</v>
      </c>
      <c r="T14" s="49">
        <v>1.0861000000000001</v>
      </c>
      <c r="U14" s="48">
        <v>151.84</v>
      </c>
      <c r="V14" s="41">
        <v>7330.84</v>
      </c>
      <c r="W14" s="41">
        <v>7436.75</v>
      </c>
      <c r="X14" s="47">
        <f t="shared" si="5"/>
        <v>8558.6041800939129</v>
      </c>
      <c r="Y14" s="46">
        <v>1.2686999999999999</v>
      </c>
    </row>
    <row r="15" spans="1:25" x14ac:dyDescent="0.2">
      <c r="B15" s="45">
        <v>45392</v>
      </c>
      <c r="C15" s="44">
        <v>9360</v>
      </c>
      <c r="D15" s="43">
        <v>9365</v>
      </c>
      <c r="E15" s="42">
        <f t="shared" si="0"/>
        <v>9362.5</v>
      </c>
      <c r="F15" s="44">
        <v>9487</v>
      </c>
      <c r="G15" s="43">
        <v>9490</v>
      </c>
      <c r="H15" s="42">
        <f t="shared" si="1"/>
        <v>9488.5</v>
      </c>
      <c r="I15" s="44">
        <v>9680</v>
      </c>
      <c r="J15" s="43">
        <v>9690</v>
      </c>
      <c r="K15" s="42">
        <f t="shared" si="2"/>
        <v>9685</v>
      </c>
      <c r="L15" s="44">
        <v>9670</v>
      </c>
      <c r="M15" s="43">
        <v>9680</v>
      </c>
      <c r="N15" s="42">
        <f t="shared" si="3"/>
        <v>9675</v>
      </c>
      <c r="O15" s="44">
        <v>9605</v>
      </c>
      <c r="P15" s="43">
        <v>9615</v>
      </c>
      <c r="Q15" s="42">
        <f t="shared" si="4"/>
        <v>9610</v>
      </c>
      <c r="R15" s="50">
        <v>9365</v>
      </c>
      <c r="S15" s="49">
        <v>1.2695000000000001</v>
      </c>
      <c r="T15" s="49">
        <v>1.0855999999999999</v>
      </c>
      <c r="U15" s="48">
        <v>151.85</v>
      </c>
      <c r="V15" s="41">
        <v>7376.92</v>
      </c>
      <c r="W15" s="41">
        <v>7471.26</v>
      </c>
      <c r="X15" s="47">
        <f t="shared" si="5"/>
        <v>8626.5659543109814</v>
      </c>
      <c r="Y15" s="46">
        <v>1.2702</v>
      </c>
    </row>
    <row r="16" spans="1:25" x14ac:dyDescent="0.2">
      <c r="B16" s="45">
        <v>45393</v>
      </c>
      <c r="C16" s="44">
        <v>9239.5</v>
      </c>
      <c r="D16" s="43">
        <v>9240.5</v>
      </c>
      <c r="E16" s="42">
        <f t="shared" si="0"/>
        <v>9240</v>
      </c>
      <c r="F16" s="44">
        <v>9370</v>
      </c>
      <c r="G16" s="43">
        <v>9375</v>
      </c>
      <c r="H16" s="42">
        <f t="shared" si="1"/>
        <v>9372.5</v>
      </c>
      <c r="I16" s="44">
        <v>9585</v>
      </c>
      <c r="J16" s="43">
        <v>9595</v>
      </c>
      <c r="K16" s="42">
        <f t="shared" si="2"/>
        <v>9590</v>
      </c>
      <c r="L16" s="44">
        <v>9575</v>
      </c>
      <c r="M16" s="43">
        <v>9585</v>
      </c>
      <c r="N16" s="42">
        <f t="shared" si="3"/>
        <v>9580</v>
      </c>
      <c r="O16" s="44">
        <v>9510</v>
      </c>
      <c r="P16" s="43">
        <v>9520</v>
      </c>
      <c r="Q16" s="42">
        <f t="shared" si="4"/>
        <v>9515</v>
      </c>
      <c r="R16" s="50">
        <v>9240.5</v>
      </c>
      <c r="S16" s="49">
        <v>1.2539</v>
      </c>
      <c r="T16" s="49">
        <v>1.0729</v>
      </c>
      <c r="U16" s="48">
        <v>153.09</v>
      </c>
      <c r="V16" s="41">
        <v>7369.41</v>
      </c>
      <c r="W16" s="41">
        <v>7472.5</v>
      </c>
      <c r="X16" s="47">
        <f t="shared" si="5"/>
        <v>8612.6386429303766</v>
      </c>
      <c r="Y16" s="46">
        <v>1.2545999999999999</v>
      </c>
    </row>
    <row r="17" spans="2:25" x14ac:dyDescent="0.2">
      <c r="B17" s="45">
        <v>45394</v>
      </c>
      <c r="C17" s="44">
        <v>9400</v>
      </c>
      <c r="D17" s="43">
        <v>9402</v>
      </c>
      <c r="E17" s="42">
        <f t="shared" si="0"/>
        <v>9401</v>
      </c>
      <c r="F17" s="44">
        <v>9530</v>
      </c>
      <c r="G17" s="43">
        <v>9535</v>
      </c>
      <c r="H17" s="42">
        <f t="shared" si="1"/>
        <v>9532.5</v>
      </c>
      <c r="I17" s="44">
        <v>9745</v>
      </c>
      <c r="J17" s="43">
        <v>9755</v>
      </c>
      <c r="K17" s="42">
        <f t="shared" si="2"/>
        <v>9750</v>
      </c>
      <c r="L17" s="44">
        <v>9735</v>
      </c>
      <c r="M17" s="43">
        <v>9745</v>
      </c>
      <c r="N17" s="42">
        <f t="shared" si="3"/>
        <v>9740</v>
      </c>
      <c r="O17" s="44">
        <v>9665</v>
      </c>
      <c r="P17" s="43">
        <v>9675</v>
      </c>
      <c r="Q17" s="42">
        <f t="shared" si="4"/>
        <v>9670</v>
      </c>
      <c r="R17" s="50">
        <v>9402</v>
      </c>
      <c r="S17" s="49">
        <v>1.2472000000000001</v>
      </c>
      <c r="T17" s="49">
        <v>1.0650999999999999</v>
      </c>
      <c r="U17" s="48">
        <v>153.16999999999999</v>
      </c>
      <c r="V17" s="41">
        <v>7538.49</v>
      </c>
      <c r="W17" s="41">
        <v>7640.84</v>
      </c>
      <c r="X17" s="47">
        <f t="shared" si="5"/>
        <v>8827.3401558539117</v>
      </c>
      <c r="Y17" s="46">
        <v>1.2479</v>
      </c>
    </row>
    <row r="18" spans="2:25" x14ac:dyDescent="0.2">
      <c r="B18" s="45">
        <v>45397</v>
      </c>
      <c r="C18" s="44">
        <v>9385</v>
      </c>
      <c r="D18" s="43">
        <v>9390</v>
      </c>
      <c r="E18" s="42">
        <f t="shared" si="0"/>
        <v>9387.5</v>
      </c>
      <c r="F18" s="44">
        <v>9505</v>
      </c>
      <c r="G18" s="43">
        <v>9506</v>
      </c>
      <c r="H18" s="42">
        <f t="shared" si="1"/>
        <v>9505.5</v>
      </c>
      <c r="I18" s="44">
        <v>9650</v>
      </c>
      <c r="J18" s="43">
        <v>9660</v>
      </c>
      <c r="K18" s="42">
        <f t="shared" si="2"/>
        <v>9655</v>
      </c>
      <c r="L18" s="44">
        <v>9625</v>
      </c>
      <c r="M18" s="43">
        <v>9635</v>
      </c>
      <c r="N18" s="42">
        <f t="shared" si="3"/>
        <v>9630</v>
      </c>
      <c r="O18" s="44">
        <v>9555</v>
      </c>
      <c r="P18" s="43">
        <v>9565</v>
      </c>
      <c r="Q18" s="42">
        <f t="shared" si="4"/>
        <v>9560</v>
      </c>
      <c r="R18" s="50">
        <v>9390</v>
      </c>
      <c r="S18" s="49">
        <v>1.2478</v>
      </c>
      <c r="T18" s="49">
        <v>1.0653999999999999</v>
      </c>
      <c r="U18" s="48">
        <v>153.91999999999999</v>
      </c>
      <c r="V18" s="41">
        <v>7525.24</v>
      </c>
      <c r="W18" s="41">
        <v>7613.94</v>
      </c>
      <c r="X18" s="47">
        <f t="shared" si="5"/>
        <v>8813.5911394781306</v>
      </c>
      <c r="Y18" s="46">
        <v>1.2484999999999999</v>
      </c>
    </row>
    <row r="19" spans="2:25" x14ac:dyDescent="0.2">
      <c r="B19" s="45">
        <v>45398</v>
      </c>
      <c r="C19" s="44">
        <v>9375</v>
      </c>
      <c r="D19" s="43">
        <v>9377</v>
      </c>
      <c r="E19" s="42">
        <f t="shared" si="0"/>
        <v>9376</v>
      </c>
      <c r="F19" s="44">
        <v>9489</v>
      </c>
      <c r="G19" s="43">
        <v>9490</v>
      </c>
      <c r="H19" s="42">
        <f t="shared" si="1"/>
        <v>9489.5</v>
      </c>
      <c r="I19" s="44">
        <v>9615</v>
      </c>
      <c r="J19" s="43">
        <v>9625</v>
      </c>
      <c r="K19" s="42">
        <f t="shared" si="2"/>
        <v>9620</v>
      </c>
      <c r="L19" s="44">
        <v>9575</v>
      </c>
      <c r="M19" s="43">
        <v>9585</v>
      </c>
      <c r="N19" s="42">
        <f t="shared" si="3"/>
        <v>9580</v>
      </c>
      <c r="O19" s="44">
        <v>9475</v>
      </c>
      <c r="P19" s="43">
        <v>9485</v>
      </c>
      <c r="Q19" s="42">
        <f t="shared" si="4"/>
        <v>9480</v>
      </c>
      <c r="R19" s="50">
        <v>9377</v>
      </c>
      <c r="S19" s="49">
        <v>1.2459</v>
      </c>
      <c r="T19" s="49">
        <v>1.0643</v>
      </c>
      <c r="U19" s="48">
        <v>154.66</v>
      </c>
      <c r="V19" s="41">
        <v>7526.29</v>
      </c>
      <c r="W19" s="41">
        <v>7612.71</v>
      </c>
      <c r="X19" s="47">
        <f t="shared" si="5"/>
        <v>8810.4857652917417</v>
      </c>
      <c r="Y19" s="46">
        <v>1.2465999999999999</v>
      </c>
    </row>
    <row r="20" spans="2:25" x14ac:dyDescent="0.2">
      <c r="B20" s="45">
        <v>45399</v>
      </c>
      <c r="C20" s="44">
        <v>9432</v>
      </c>
      <c r="D20" s="43">
        <v>9434</v>
      </c>
      <c r="E20" s="42">
        <f t="shared" si="0"/>
        <v>9433</v>
      </c>
      <c r="F20" s="44">
        <v>9550</v>
      </c>
      <c r="G20" s="43">
        <v>9551</v>
      </c>
      <c r="H20" s="42">
        <f t="shared" si="1"/>
        <v>9550.5</v>
      </c>
      <c r="I20" s="44">
        <v>9695</v>
      </c>
      <c r="J20" s="43">
        <v>9705</v>
      </c>
      <c r="K20" s="42">
        <f t="shared" si="2"/>
        <v>9700</v>
      </c>
      <c r="L20" s="44">
        <v>9660</v>
      </c>
      <c r="M20" s="43">
        <v>9670</v>
      </c>
      <c r="N20" s="42">
        <f t="shared" si="3"/>
        <v>9665</v>
      </c>
      <c r="O20" s="44">
        <v>9570</v>
      </c>
      <c r="P20" s="43">
        <v>9580</v>
      </c>
      <c r="Q20" s="42">
        <f t="shared" si="4"/>
        <v>9575</v>
      </c>
      <c r="R20" s="50">
        <v>9434</v>
      </c>
      <c r="S20" s="49">
        <v>1.2457</v>
      </c>
      <c r="T20" s="49">
        <v>1.0636000000000001</v>
      </c>
      <c r="U20" s="48">
        <v>154.63999999999999</v>
      </c>
      <c r="V20" s="41">
        <v>7573.25</v>
      </c>
      <c r="W20" s="41">
        <v>7662.87</v>
      </c>
      <c r="X20" s="47">
        <f t="shared" si="5"/>
        <v>8869.8758931929297</v>
      </c>
      <c r="Y20" s="46">
        <v>1.2464</v>
      </c>
    </row>
    <row r="21" spans="2:25" x14ac:dyDescent="0.2">
      <c r="B21" s="45">
        <v>45400</v>
      </c>
      <c r="C21" s="44">
        <v>9615</v>
      </c>
      <c r="D21" s="43">
        <v>9617</v>
      </c>
      <c r="E21" s="42">
        <f t="shared" si="0"/>
        <v>9616</v>
      </c>
      <c r="F21" s="44">
        <v>9705.5</v>
      </c>
      <c r="G21" s="43">
        <v>9706.5</v>
      </c>
      <c r="H21" s="42">
        <f t="shared" si="1"/>
        <v>9706</v>
      </c>
      <c r="I21" s="44">
        <v>9800</v>
      </c>
      <c r="J21" s="43">
        <v>9810</v>
      </c>
      <c r="K21" s="42">
        <f t="shared" si="2"/>
        <v>9805</v>
      </c>
      <c r="L21" s="44">
        <v>9745</v>
      </c>
      <c r="M21" s="43">
        <v>9755</v>
      </c>
      <c r="N21" s="42">
        <f t="shared" si="3"/>
        <v>9750</v>
      </c>
      <c r="O21" s="44">
        <v>9645</v>
      </c>
      <c r="P21" s="43">
        <v>9655</v>
      </c>
      <c r="Q21" s="42">
        <f t="shared" si="4"/>
        <v>9650</v>
      </c>
      <c r="R21" s="50">
        <v>9617</v>
      </c>
      <c r="S21" s="49">
        <v>1.2472000000000001</v>
      </c>
      <c r="T21" s="49">
        <v>1.0678000000000001</v>
      </c>
      <c r="U21" s="48">
        <v>154.38</v>
      </c>
      <c r="V21" s="41">
        <v>7710.87</v>
      </c>
      <c r="W21" s="41">
        <v>7778.27</v>
      </c>
      <c r="X21" s="47">
        <f t="shared" si="5"/>
        <v>9006.3682337516384</v>
      </c>
      <c r="Y21" s="46">
        <v>1.2479</v>
      </c>
    </row>
    <row r="22" spans="2:25" x14ac:dyDescent="0.2">
      <c r="B22" s="45">
        <v>45401</v>
      </c>
      <c r="C22" s="44">
        <v>9748</v>
      </c>
      <c r="D22" s="43">
        <v>9749</v>
      </c>
      <c r="E22" s="42">
        <f t="shared" si="0"/>
        <v>9748.5</v>
      </c>
      <c r="F22" s="44">
        <v>9833</v>
      </c>
      <c r="G22" s="43">
        <v>9834</v>
      </c>
      <c r="H22" s="42">
        <f t="shared" si="1"/>
        <v>9833.5</v>
      </c>
      <c r="I22" s="44">
        <v>9910</v>
      </c>
      <c r="J22" s="43">
        <v>9920</v>
      </c>
      <c r="K22" s="42">
        <f t="shared" si="2"/>
        <v>9915</v>
      </c>
      <c r="L22" s="44">
        <v>9855</v>
      </c>
      <c r="M22" s="43">
        <v>9865</v>
      </c>
      <c r="N22" s="42">
        <f t="shared" si="3"/>
        <v>9860</v>
      </c>
      <c r="O22" s="44">
        <v>9755</v>
      </c>
      <c r="P22" s="43">
        <v>9765</v>
      </c>
      <c r="Q22" s="42">
        <f t="shared" si="4"/>
        <v>9760</v>
      </c>
      <c r="R22" s="50">
        <v>9749</v>
      </c>
      <c r="S22" s="49">
        <v>1.244</v>
      </c>
      <c r="T22" s="49">
        <v>1.0651999999999999</v>
      </c>
      <c r="U22" s="48">
        <v>154.61000000000001</v>
      </c>
      <c r="V22" s="41">
        <v>7836.82</v>
      </c>
      <c r="W22" s="41">
        <v>7900.7</v>
      </c>
      <c r="X22" s="47">
        <f t="shared" si="5"/>
        <v>9152.2718738265121</v>
      </c>
      <c r="Y22" s="46">
        <v>1.2446999999999999</v>
      </c>
    </row>
    <row r="23" spans="2:25" x14ac:dyDescent="0.2">
      <c r="B23" s="45">
        <v>45404</v>
      </c>
      <c r="C23" s="44">
        <v>9814</v>
      </c>
      <c r="D23" s="43">
        <v>9814.5</v>
      </c>
      <c r="E23" s="42">
        <f t="shared" si="0"/>
        <v>9814.25</v>
      </c>
      <c r="F23" s="44">
        <v>9900</v>
      </c>
      <c r="G23" s="43">
        <v>9905</v>
      </c>
      <c r="H23" s="42">
        <f t="shared" si="1"/>
        <v>9902.5</v>
      </c>
      <c r="I23" s="44">
        <v>9980</v>
      </c>
      <c r="J23" s="43">
        <v>9990</v>
      </c>
      <c r="K23" s="42">
        <f t="shared" si="2"/>
        <v>9985</v>
      </c>
      <c r="L23" s="44">
        <v>9905</v>
      </c>
      <c r="M23" s="43">
        <v>9915</v>
      </c>
      <c r="N23" s="42">
        <f t="shared" si="3"/>
        <v>9910</v>
      </c>
      <c r="O23" s="44">
        <v>9795</v>
      </c>
      <c r="P23" s="43">
        <v>9805</v>
      </c>
      <c r="Q23" s="42">
        <f t="shared" si="4"/>
        <v>9800</v>
      </c>
      <c r="R23" s="50">
        <v>9814.5</v>
      </c>
      <c r="S23" s="49">
        <v>1.2316</v>
      </c>
      <c r="T23" s="49">
        <v>1.0634999999999999</v>
      </c>
      <c r="U23" s="48">
        <v>154.77000000000001</v>
      </c>
      <c r="V23" s="41">
        <v>7968.9</v>
      </c>
      <c r="W23" s="41">
        <v>8037.82</v>
      </c>
      <c r="X23" s="47">
        <f t="shared" si="5"/>
        <v>9228.4908321579696</v>
      </c>
      <c r="Y23" s="46">
        <v>1.2323</v>
      </c>
    </row>
    <row r="24" spans="2:25" x14ac:dyDescent="0.2">
      <c r="B24" s="45">
        <v>45405</v>
      </c>
      <c r="C24" s="44">
        <v>9598</v>
      </c>
      <c r="D24" s="43">
        <v>9599</v>
      </c>
      <c r="E24" s="42">
        <f t="shared" si="0"/>
        <v>9598.5</v>
      </c>
      <c r="F24" s="44">
        <v>9698</v>
      </c>
      <c r="G24" s="43">
        <v>9700</v>
      </c>
      <c r="H24" s="42">
        <f t="shared" si="1"/>
        <v>9699</v>
      </c>
      <c r="I24" s="44">
        <v>9800</v>
      </c>
      <c r="J24" s="43">
        <v>9810</v>
      </c>
      <c r="K24" s="42">
        <f t="shared" si="2"/>
        <v>9805</v>
      </c>
      <c r="L24" s="44">
        <v>9740</v>
      </c>
      <c r="M24" s="43">
        <v>9750</v>
      </c>
      <c r="N24" s="42">
        <f t="shared" si="3"/>
        <v>9745</v>
      </c>
      <c r="O24" s="44">
        <v>9635</v>
      </c>
      <c r="P24" s="43">
        <v>9645</v>
      </c>
      <c r="Q24" s="42">
        <f t="shared" si="4"/>
        <v>9640</v>
      </c>
      <c r="R24" s="50">
        <v>9599</v>
      </c>
      <c r="S24" s="49">
        <v>1.2402</v>
      </c>
      <c r="T24" s="49">
        <v>1.0673999999999999</v>
      </c>
      <c r="U24" s="48">
        <v>154.81</v>
      </c>
      <c r="V24" s="41">
        <v>7739.88</v>
      </c>
      <c r="W24" s="41">
        <v>7816.91</v>
      </c>
      <c r="X24" s="47">
        <f t="shared" si="5"/>
        <v>8992.8798950721393</v>
      </c>
      <c r="Y24" s="46">
        <v>1.2408999999999999</v>
      </c>
    </row>
    <row r="25" spans="2:25" x14ac:dyDescent="0.2">
      <c r="B25" s="45">
        <v>45406</v>
      </c>
      <c r="C25" s="44">
        <v>9670</v>
      </c>
      <c r="D25" s="43">
        <v>9671</v>
      </c>
      <c r="E25" s="42">
        <f t="shared" si="0"/>
        <v>9670.5</v>
      </c>
      <c r="F25" s="44">
        <v>9784</v>
      </c>
      <c r="G25" s="43">
        <v>9785</v>
      </c>
      <c r="H25" s="42">
        <f t="shared" si="1"/>
        <v>9784.5</v>
      </c>
      <c r="I25" s="44">
        <v>9880</v>
      </c>
      <c r="J25" s="43">
        <v>9890</v>
      </c>
      <c r="K25" s="42">
        <f t="shared" si="2"/>
        <v>9885</v>
      </c>
      <c r="L25" s="44">
        <v>9825</v>
      </c>
      <c r="M25" s="43">
        <v>9835</v>
      </c>
      <c r="N25" s="42">
        <f t="shared" si="3"/>
        <v>9830</v>
      </c>
      <c r="O25" s="44">
        <v>9710</v>
      </c>
      <c r="P25" s="43">
        <v>9720</v>
      </c>
      <c r="Q25" s="42">
        <f t="shared" si="4"/>
        <v>9715</v>
      </c>
      <c r="R25" s="50">
        <v>9671</v>
      </c>
      <c r="S25" s="49">
        <v>1.2435</v>
      </c>
      <c r="T25" s="49">
        <v>1.0689</v>
      </c>
      <c r="U25" s="48">
        <v>154.93</v>
      </c>
      <c r="V25" s="41">
        <v>7777.24</v>
      </c>
      <c r="W25" s="41">
        <v>7864.49</v>
      </c>
      <c r="X25" s="47">
        <f t="shared" si="5"/>
        <v>9047.6190476190477</v>
      </c>
      <c r="Y25" s="46">
        <v>1.2442</v>
      </c>
    </row>
    <row r="26" spans="2:25" x14ac:dyDescent="0.2">
      <c r="B26" s="45">
        <v>45407</v>
      </c>
      <c r="C26" s="44">
        <v>9790</v>
      </c>
      <c r="D26" s="43">
        <v>9791</v>
      </c>
      <c r="E26" s="42">
        <f t="shared" si="0"/>
        <v>9790.5</v>
      </c>
      <c r="F26" s="44">
        <v>9916</v>
      </c>
      <c r="G26" s="43">
        <v>9918</v>
      </c>
      <c r="H26" s="42">
        <f t="shared" si="1"/>
        <v>9917</v>
      </c>
      <c r="I26" s="44">
        <v>10045</v>
      </c>
      <c r="J26" s="43">
        <v>10055</v>
      </c>
      <c r="K26" s="42">
        <f t="shared" si="2"/>
        <v>10050</v>
      </c>
      <c r="L26" s="44">
        <v>9990</v>
      </c>
      <c r="M26" s="43">
        <v>10000</v>
      </c>
      <c r="N26" s="42">
        <f t="shared" si="3"/>
        <v>9995</v>
      </c>
      <c r="O26" s="44">
        <v>9875</v>
      </c>
      <c r="P26" s="43">
        <v>9885</v>
      </c>
      <c r="Q26" s="42">
        <f t="shared" si="4"/>
        <v>9880</v>
      </c>
      <c r="R26" s="50">
        <v>9791</v>
      </c>
      <c r="S26" s="49">
        <v>1.2512000000000001</v>
      </c>
      <c r="T26" s="49">
        <v>1.0720000000000001</v>
      </c>
      <c r="U26" s="48">
        <v>155.56</v>
      </c>
      <c r="V26" s="41">
        <v>7825.29</v>
      </c>
      <c r="W26" s="41">
        <v>7922.36</v>
      </c>
      <c r="X26" s="47">
        <f t="shared" si="5"/>
        <v>9133.3955223880585</v>
      </c>
      <c r="Y26" s="46">
        <v>1.2519</v>
      </c>
    </row>
    <row r="27" spans="2:25" x14ac:dyDescent="0.2">
      <c r="B27" s="45">
        <v>45408</v>
      </c>
      <c r="C27" s="44">
        <v>9868</v>
      </c>
      <c r="D27" s="43">
        <v>9869</v>
      </c>
      <c r="E27" s="42">
        <f t="shared" si="0"/>
        <v>9868.5</v>
      </c>
      <c r="F27" s="44">
        <v>9990</v>
      </c>
      <c r="G27" s="43">
        <v>9995</v>
      </c>
      <c r="H27" s="42">
        <f t="shared" si="1"/>
        <v>9992.5</v>
      </c>
      <c r="I27" s="44">
        <v>10110</v>
      </c>
      <c r="J27" s="43">
        <v>10120</v>
      </c>
      <c r="K27" s="42">
        <f t="shared" si="2"/>
        <v>10115</v>
      </c>
      <c r="L27" s="44">
        <v>10040</v>
      </c>
      <c r="M27" s="43">
        <v>10050</v>
      </c>
      <c r="N27" s="42">
        <f t="shared" si="3"/>
        <v>10045</v>
      </c>
      <c r="O27" s="44">
        <v>9900</v>
      </c>
      <c r="P27" s="43">
        <v>9910</v>
      </c>
      <c r="Q27" s="42">
        <f t="shared" si="4"/>
        <v>9905</v>
      </c>
      <c r="R27" s="50">
        <v>9869</v>
      </c>
      <c r="S27" s="49">
        <v>1.2511000000000001</v>
      </c>
      <c r="T27" s="49">
        <v>1.0716000000000001</v>
      </c>
      <c r="U27" s="48">
        <v>156.82</v>
      </c>
      <c r="V27" s="41">
        <v>7888.26</v>
      </c>
      <c r="W27" s="41">
        <v>7985.14</v>
      </c>
      <c r="X27" s="47">
        <f t="shared" si="5"/>
        <v>9209.5931317655832</v>
      </c>
      <c r="Y27" s="46">
        <v>1.2517</v>
      </c>
    </row>
    <row r="28" spans="2:25" x14ac:dyDescent="0.2">
      <c r="B28" s="45">
        <v>45411</v>
      </c>
      <c r="C28" s="44">
        <v>9930</v>
      </c>
      <c r="D28" s="43">
        <v>9935</v>
      </c>
      <c r="E28" s="42">
        <f t="shared" si="0"/>
        <v>9932.5</v>
      </c>
      <c r="F28" s="44">
        <v>10040</v>
      </c>
      <c r="G28" s="43">
        <v>10041</v>
      </c>
      <c r="H28" s="42">
        <f t="shared" si="1"/>
        <v>10040.5</v>
      </c>
      <c r="I28" s="44">
        <v>10160</v>
      </c>
      <c r="J28" s="43">
        <v>10170</v>
      </c>
      <c r="K28" s="42">
        <f t="shared" si="2"/>
        <v>10165</v>
      </c>
      <c r="L28" s="44">
        <v>10085</v>
      </c>
      <c r="M28" s="43">
        <v>10095</v>
      </c>
      <c r="N28" s="42">
        <f t="shared" si="3"/>
        <v>10090</v>
      </c>
      <c r="O28" s="44">
        <v>9965</v>
      </c>
      <c r="P28" s="43">
        <v>9975</v>
      </c>
      <c r="Q28" s="42">
        <f t="shared" si="4"/>
        <v>9970</v>
      </c>
      <c r="R28" s="50">
        <v>9935</v>
      </c>
      <c r="S28" s="49">
        <v>1.2531000000000001</v>
      </c>
      <c r="T28" s="49">
        <v>1.0714999999999999</v>
      </c>
      <c r="U28" s="48">
        <v>156.22999999999999</v>
      </c>
      <c r="V28" s="41">
        <v>7928.34</v>
      </c>
      <c r="W28" s="41">
        <v>8008.45</v>
      </c>
      <c r="X28" s="47">
        <f t="shared" si="5"/>
        <v>9272.0485300979944</v>
      </c>
      <c r="Y28" s="46">
        <v>1.2538</v>
      </c>
    </row>
    <row r="29" spans="2:25" x14ac:dyDescent="0.2">
      <c r="B29" s="45">
        <v>45412</v>
      </c>
      <c r="C29" s="44">
        <v>9973</v>
      </c>
      <c r="D29" s="43">
        <v>9973.5</v>
      </c>
      <c r="E29" s="42">
        <f t="shared" si="0"/>
        <v>9973.25</v>
      </c>
      <c r="F29" s="44">
        <v>10070.5</v>
      </c>
      <c r="G29" s="43">
        <v>10071</v>
      </c>
      <c r="H29" s="42">
        <f t="shared" si="1"/>
        <v>10070.75</v>
      </c>
      <c r="I29" s="44">
        <v>10160</v>
      </c>
      <c r="J29" s="43">
        <v>10170</v>
      </c>
      <c r="K29" s="42">
        <f t="shared" si="2"/>
        <v>10165</v>
      </c>
      <c r="L29" s="44">
        <v>10075</v>
      </c>
      <c r="M29" s="43">
        <v>10085</v>
      </c>
      <c r="N29" s="42">
        <f t="shared" si="3"/>
        <v>10080</v>
      </c>
      <c r="O29" s="44">
        <v>9905</v>
      </c>
      <c r="P29" s="43">
        <v>9915</v>
      </c>
      <c r="Q29" s="42">
        <f t="shared" si="4"/>
        <v>9910</v>
      </c>
      <c r="R29" s="50">
        <v>9973.5</v>
      </c>
      <c r="S29" s="49">
        <v>1.254</v>
      </c>
      <c r="T29" s="49">
        <v>1.0720000000000001</v>
      </c>
      <c r="U29" s="48">
        <v>156.96</v>
      </c>
      <c r="V29" s="41">
        <v>7953.35</v>
      </c>
      <c r="W29" s="41">
        <v>8027.26</v>
      </c>
      <c r="X29" s="47">
        <f t="shared" si="5"/>
        <v>9303.6380597014922</v>
      </c>
      <c r="Y29" s="46">
        <v>1.2545999999999999</v>
      </c>
    </row>
    <row r="30" spans="2:25" x14ac:dyDescent="0.2">
      <c r="B30" s="40" t="s">
        <v>11</v>
      </c>
      <c r="C30" s="39">
        <f>ROUND(AVERAGE(C9:C29),2)</f>
        <v>9480.64</v>
      </c>
      <c r="D30" s="38">
        <f>ROUND(AVERAGE(D9:D29),2)</f>
        <v>9482.43</v>
      </c>
      <c r="E30" s="37">
        <f>ROUND(AVERAGE(C30:D30),2)</f>
        <v>9481.5400000000009</v>
      </c>
      <c r="F30" s="39">
        <f>ROUND(AVERAGE(F9:F29),2)</f>
        <v>9593.69</v>
      </c>
      <c r="G30" s="38">
        <f>ROUND(AVERAGE(G9:G29),2)</f>
        <v>9596.07</v>
      </c>
      <c r="H30" s="37">
        <f>ROUND(AVERAGE(F30:G30),2)</f>
        <v>9594.8799999999992</v>
      </c>
      <c r="I30" s="39">
        <f>ROUND(AVERAGE(I9:I29),2)</f>
        <v>9740.48</v>
      </c>
      <c r="J30" s="38">
        <f>ROUND(AVERAGE(J9:J29),2)</f>
        <v>9750.48</v>
      </c>
      <c r="K30" s="37">
        <f>ROUND(AVERAGE(I30:J30),2)</f>
        <v>9745.48</v>
      </c>
      <c r="L30" s="39">
        <f>ROUND(AVERAGE(L9:L29),2)</f>
        <v>9704.0499999999993</v>
      </c>
      <c r="M30" s="38">
        <f>ROUND(AVERAGE(M9:M29),2)</f>
        <v>9714.0499999999993</v>
      </c>
      <c r="N30" s="37">
        <f>ROUND(AVERAGE(L30:M30),2)</f>
        <v>9709.0499999999993</v>
      </c>
      <c r="O30" s="39">
        <f>ROUND(AVERAGE(O9:O29),2)</f>
        <v>9614.2900000000009</v>
      </c>
      <c r="P30" s="38">
        <f>ROUND(AVERAGE(P9:P29),2)</f>
        <v>9624.2900000000009</v>
      </c>
      <c r="Q30" s="37">
        <f>ROUND(AVERAGE(O30:P30),2)</f>
        <v>9619.2900000000009</v>
      </c>
      <c r="R30" s="36">
        <f>ROUND(AVERAGE(R9:R29),2)</f>
        <v>9482.43</v>
      </c>
      <c r="S30" s="35">
        <f>ROUND(AVERAGE(S9:S29),4)</f>
        <v>1.2524</v>
      </c>
      <c r="T30" s="34">
        <f>ROUND(AVERAGE(T9:T29),4)</f>
        <v>1.0727</v>
      </c>
      <c r="U30" s="167">
        <f>ROUND(AVERAGE(U9:U29),2)</f>
        <v>153.84</v>
      </c>
      <c r="V30" s="33">
        <f>AVERAGE(V9:V29)</f>
        <v>7573.0214285714292</v>
      </c>
      <c r="W30" s="33">
        <f>AVERAGE(W9:W29)</f>
        <v>7659.5300000000034</v>
      </c>
      <c r="X30" s="33">
        <f>AVERAGE(X9:X29)</f>
        <v>8840.7483214318454</v>
      </c>
      <c r="Y30" s="32">
        <f>AVERAGE(Y9:Y29)</f>
        <v>1.2530380952380948</v>
      </c>
    </row>
    <row r="31" spans="2:25" x14ac:dyDescent="0.2">
      <c r="B31" s="31" t="s">
        <v>12</v>
      </c>
      <c r="C31" s="30">
        <f t="shared" ref="C31:Y31" si="6">MAX(C9:C29)</f>
        <v>9973</v>
      </c>
      <c r="D31" s="29">
        <f t="shared" si="6"/>
        <v>9973.5</v>
      </c>
      <c r="E31" s="28">
        <f t="shared" si="6"/>
        <v>9973.25</v>
      </c>
      <c r="F31" s="30">
        <f t="shared" si="6"/>
        <v>10070.5</v>
      </c>
      <c r="G31" s="29">
        <f t="shared" si="6"/>
        <v>10071</v>
      </c>
      <c r="H31" s="28">
        <f t="shared" si="6"/>
        <v>10070.75</v>
      </c>
      <c r="I31" s="30">
        <f t="shared" si="6"/>
        <v>10160</v>
      </c>
      <c r="J31" s="29">
        <f t="shared" si="6"/>
        <v>10170</v>
      </c>
      <c r="K31" s="28">
        <f t="shared" si="6"/>
        <v>10165</v>
      </c>
      <c r="L31" s="30">
        <f t="shared" si="6"/>
        <v>10085</v>
      </c>
      <c r="M31" s="29">
        <f t="shared" si="6"/>
        <v>10095</v>
      </c>
      <c r="N31" s="28">
        <f t="shared" si="6"/>
        <v>10090</v>
      </c>
      <c r="O31" s="30">
        <f t="shared" si="6"/>
        <v>9965</v>
      </c>
      <c r="P31" s="29">
        <f t="shared" si="6"/>
        <v>9975</v>
      </c>
      <c r="Q31" s="28">
        <f t="shared" si="6"/>
        <v>9970</v>
      </c>
      <c r="R31" s="27">
        <f t="shared" si="6"/>
        <v>9973.5</v>
      </c>
      <c r="S31" s="26">
        <f t="shared" si="6"/>
        <v>1.2695000000000001</v>
      </c>
      <c r="T31" s="25">
        <f t="shared" si="6"/>
        <v>1.0861000000000001</v>
      </c>
      <c r="U31" s="24">
        <f t="shared" si="6"/>
        <v>156.96</v>
      </c>
      <c r="V31" s="23">
        <f t="shared" si="6"/>
        <v>7968.9</v>
      </c>
      <c r="W31" s="23">
        <f t="shared" si="6"/>
        <v>8037.82</v>
      </c>
      <c r="X31" s="23">
        <f t="shared" si="6"/>
        <v>9303.6380597014922</v>
      </c>
      <c r="Y31" s="22">
        <f t="shared" si="6"/>
        <v>1.2702</v>
      </c>
    </row>
    <row r="32" spans="2:25" ht="13.5" thickBot="1" x14ac:dyDescent="0.25">
      <c r="B32" s="21" t="s">
        <v>13</v>
      </c>
      <c r="C32" s="20">
        <f t="shared" ref="C32:Y32" si="7">MIN(C9:C29)</f>
        <v>8919</v>
      </c>
      <c r="D32" s="19">
        <f t="shared" si="7"/>
        <v>8920</v>
      </c>
      <c r="E32" s="18">
        <f t="shared" si="7"/>
        <v>8919.5</v>
      </c>
      <c r="F32" s="20">
        <f t="shared" si="7"/>
        <v>9023</v>
      </c>
      <c r="G32" s="19">
        <f t="shared" si="7"/>
        <v>9024</v>
      </c>
      <c r="H32" s="18">
        <f t="shared" si="7"/>
        <v>9023.5</v>
      </c>
      <c r="I32" s="20">
        <f t="shared" si="7"/>
        <v>9185</v>
      </c>
      <c r="J32" s="19">
        <f t="shared" si="7"/>
        <v>9195</v>
      </c>
      <c r="K32" s="18">
        <f t="shared" si="7"/>
        <v>9190</v>
      </c>
      <c r="L32" s="20">
        <f t="shared" si="7"/>
        <v>9175</v>
      </c>
      <c r="M32" s="19">
        <f t="shared" si="7"/>
        <v>9185</v>
      </c>
      <c r="N32" s="18">
        <f t="shared" si="7"/>
        <v>9180</v>
      </c>
      <c r="O32" s="20">
        <f t="shared" si="7"/>
        <v>9110</v>
      </c>
      <c r="P32" s="19">
        <f t="shared" si="7"/>
        <v>9120</v>
      </c>
      <c r="Q32" s="18">
        <f t="shared" si="7"/>
        <v>9115</v>
      </c>
      <c r="R32" s="17">
        <f t="shared" si="7"/>
        <v>8920</v>
      </c>
      <c r="S32" s="16">
        <f t="shared" si="7"/>
        <v>1.2316</v>
      </c>
      <c r="T32" s="15">
        <f t="shared" si="7"/>
        <v>1.0634999999999999</v>
      </c>
      <c r="U32" s="14">
        <f t="shared" si="7"/>
        <v>151.38</v>
      </c>
      <c r="V32" s="13">
        <f t="shared" si="7"/>
        <v>7094</v>
      </c>
      <c r="W32" s="13">
        <f t="shared" si="7"/>
        <v>7172.72</v>
      </c>
      <c r="X32" s="13">
        <f t="shared" si="7"/>
        <v>8282.640949554896</v>
      </c>
      <c r="Y32" s="12">
        <f t="shared" si="7"/>
        <v>1.2323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4"/>
  <sheetViews>
    <sheetView tabSelected="1"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45412</v>
      </c>
      <c r="D5" s="71"/>
      <c r="F5" s="72">
        <v>45412</v>
      </c>
      <c r="G5" s="71"/>
      <c r="I5" s="72">
        <v>45412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45384</v>
      </c>
      <c r="D8" s="65">
        <v>8980.9</v>
      </c>
      <c r="F8" s="66">
        <f t="shared" ref="F8:F28" si="0">C8</f>
        <v>45384</v>
      </c>
      <c r="G8" s="65">
        <v>2354.46</v>
      </c>
      <c r="I8" s="66">
        <f t="shared" ref="I8:I28" si="1">C8</f>
        <v>45384</v>
      </c>
      <c r="J8" s="65">
        <v>2469.5100000000002</v>
      </c>
    </row>
    <row r="9" spans="2:10" x14ac:dyDescent="0.2">
      <c r="C9" s="66">
        <v>45385</v>
      </c>
      <c r="D9" s="65">
        <v>9077.4</v>
      </c>
      <c r="F9" s="66">
        <f t="shared" si="0"/>
        <v>45385</v>
      </c>
      <c r="G9" s="65">
        <v>2378.44</v>
      </c>
      <c r="I9" s="66">
        <f t="shared" si="1"/>
        <v>45385</v>
      </c>
      <c r="J9" s="65">
        <v>2499.14</v>
      </c>
    </row>
    <row r="10" spans="2:10" x14ac:dyDescent="0.2">
      <c r="C10" s="66">
        <v>45386</v>
      </c>
      <c r="D10" s="65">
        <v>9331.9</v>
      </c>
      <c r="F10" s="66">
        <f t="shared" si="0"/>
        <v>45386</v>
      </c>
      <c r="G10" s="65">
        <v>2445.11</v>
      </c>
      <c r="I10" s="66">
        <f t="shared" si="1"/>
        <v>45386</v>
      </c>
      <c r="J10" s="65">
        <v>2561.25</v>
      </c>
    </row>
    <row r="11" spans="2:10" x14ac:dyDescent="0.2">
      <c r="C11" s="66">
        <v>45387</v>
      </c>
      <c r="D11" s="65">
        <v>9288.6200000000008</v>
      </c>
      <c r="F11" s="66">
        <f t="shared" si="0"/>
        <v>45387</v>
      </c>
      <c r="G11" s="65">
        <v>2441.4299999999998</v>
      </c>
      <c r="I11" s="66">
        <f t="shared" si="1"/>
        <v>45387</v>
      </c>
      <c r="J11" s="65">
        <v>2640.71</v>
      </c>
    </row>
    <row r="12" spans="2:10" x14ac:dyDescent="0.2">
      <c r="C12" s="66">
        <v>45390</v>
      </c>
      <c r="D12" s="65">
        <v>9316.42</v>
      </c>
      <c r="F12" s="66">
        <f t="shared" si="0"/>
        <v>45390</v>
      </c>
      <c r="G12" s="65">
        <v>2454</v>
      </c>
      <c r="I12" s="66">
        <f t="shared" si="1"/>
        <v>45390</v>
      </c>
      <c r="J12" s="65">
        <v>2601.5500000000002</v>
      </c>
    </row>
    <row r="13" spans="2:10" x14ac:dyDescent="0.2">
      <c r="C13" s="66">
        <v>45391</v>
      </c>
      <c r="D13" s="65">
        <v>9391.9699999999993</v>
      </c>
      <c r="F13" s="66">
        <f t="shared" si="0"/>
        <v>45391</v>
      </c>
      <c r="G13" s="65">
        <v>2449.79</v>
      </c>
      <c r="I13" s="66">
        <f t="shared" si="1"/>
        <v>45391</v>
      </c>
      <c r="J13" s="65">
        <v>2647.77</v>
      </c>
    </row>
    <row r="14" spans="2:10" x14ac:dyDescent="0.2">
      <c r="C14" s="66">
        <v>45392</v>
      </c>
      <c r="D14" s="65">
        <v>9477.1299999999992</v>
      </c>
      <c r="F14" s="66">
        <f t="shared" si="0"/>
        <v>45392</v>
      </c>
      <c r="G14" s="65">
        <v>2475.12</v>
      </c>
      <c r="I14" s="66">
        <f t="shared" si="1"/>
        <v>45392</v>
      </c>
      <c r="J14" s="65">
        <v>2752.22</v>
      </c>
    </row>
    <row r="15" spans="2:10" x14ac:dyDescent="0.2">
      <c r="C15" s="66">
        <v>45393</v>
      </c>
      <c r="D15" s="65">
        <v>9392.41</v>
      </c>
      <c r="F15" s="66">
        <f t="shared" si="0"/>
        <v>45393</v>
      </c>
      <c r="G15" s="65">
        <v>2465.27</v>
      </c>
      <c r="I15" s="66">
        <f t="shared" si="1"/>
        <v>45393</v>
      </c>
      <c r="J15" s="65">
        <v>2776.23</v>
      </c>
    </row>
    <row r="16" spans="2:10" x14ac:dyDescent="0.2">
      <c r="C16" s="66">
        <v>45394</v>
      </c>
      <c r="D16" s="65">
        <v>9446.81</v>
      </c>
      <c r="F16" s="66">
        <f t="shared" si="0"/>
        <v>45394</v>
      </c>
      <c r="G16" s="65">
        <v>2489.54</v>
      </c>
      <c r="I16" s="66">
        <f t="shared" si="1"/>
        <v>45394</v>
      </c>
      <c r="J16" s="65">
        <v>2810.72</v>
      </c>
    </row>
    <row r="17" spans="3:10" x14ac:dyDescent="0.2">
      <c r="C17" s="66">
        <v>45397</v>
      </c>
      <c r="D17" s="65">
        <v>9510.27</v>
      </c>
      <c r="F17" s="66">
        <f t="shared" si="0"/>
        <v>45397</v>
      </c>
      <c r="G17" s="65">
        <v>2615.7600000000002</v>
      </c>
      <c r="I17" s="66">
        <f t="shared" si="1"/>
        <v>45397</v>
      </c>
      <c r="J17" s="65">
        <v>2809.19</v>
      </c>
    </row>
    <row r="18" spans="3:10" x14ac:dyDescent="0.2">
      <c r="C18" s="66">
        <v>45398</v>
      </c>
      <c r="D18" s="65">
        <v>9493.2800000000007</v>
      </c>
      <c r="F18" s="66">
        <f t="shared" si="0"/>
        <v>45398</v>
      </c>
      <c r="G18" s="65">
        <v>2531.7399999999998</v>
      </c>
      <c r="I18" s="66">
        <f t="shared" si="1"/>
        <v>45398</v>
      </c>
      <c r="J18" s="65">
        <v>2726.89</v>
      </c>
    </row>
    <row r="19" spans="3:10" x14ac:dyDescent="0.2">
      <c r="C19" s="66">
        <v>45399</v>
      </c>
      <c r="D19" s="65">
        <v>9502.4699999999993</v>
      </c>
      <c r="F19" s="66">
        <f t="shared" si="0"/>
        <v>45399</v>
      </c>
      <c r="G19" s="65">
        <v>2560.8200000000002</v>
      </c>
      <c r="I19" s="66">
        <f t="shared" si="1"/>
        <v>45399</v>
      </c>
      <c r="J19" s="65">
        <v>2782.43</v>
      </c>
    </row>
    <row r="20" spans="3:10" x14ac:dyDescent="0.2">
      <c r="C20" s="66">
        <v>45400</v>
      </c>
      <c r="D20" s="65">
        <v>9719.19</v>
      </c>
      <c r="F20" s="66">
        <f t="shared" si="0"/>
        <v>45400</v>
      </c>
      <c r="G20" s="65">
        <v>2599.17</v>
      </c>
      <c r="I20" s="66">
        <f t="shared" si="1"/>
        <v>45400</v>
      </c>
      <c r="J20" s="65">
        <v>2841.82</v>
      </c>
    </row>
    <row r="21" spans="3:10" x14ac:dyDescent="0.2">
      <c r="C21" s="66">
        <v>45401</v>
      </c>
      <c r="D21" s="65">
        <v>9785.73</v>
      </c>
      <c r="F21" s="66">
        <f t="shared" si="0"/>
        <v>45401</v>
      </c>
      <c r="G21" s="65">
        <v>2641.42</v>
      </c>
      <c r="I21" s="66">
        <f t="shared" si="1"/>
        <v>45401</v>
      </c>
      <c r="J21" s="65">
        <v>2839.47</v>
      </c>
    </row>
    <row r="22" spans="3:10" x14ac:dyDescent="0.2">
      <c r="C22" s="66">
        <v>45404</v>
      </c>
      <c r="D22" s="65">
        <v>9846.15</v>
      </c>
      <c r="F22" s="66">
        <f t="shared" si="0"/>
        <v>45404</v>
      </c>
      <c r="G22" s="65">
        <v>2660.97</v>
      </c>
      <c r="I22" s="66">
        <f t="shared" si="1"/>
        <v>45404</v>
      </c>
      <c r="J22" s="65">
        <v>2838.47</v>
      </c>
    </row>
    <row r="23" spans="3:10" x14ac:dyDescent="0.2">
      <c r="C23" s="66">
        <v>45405</v>
      </c>
      <c r="D23" s="65">
        <v>9694.01</v>
      </c>
      <c r="F23" s="66">
        <f t="shared" si="0"/>
        <v>45405</v>
      </c>
      <c r="G23" s="65">
        <v>2628.3</v>
      </c>
      <c r="I23" s="66">
        <f t="shared" si="1"/>
        <v>45405</v>
      </c>
      <c r="J23" s="65">
        <v>2784.71</v>
      </c>
    </row>
    <row r="24" spans="3:10" x14ac:dyDescent="0.2">
      <c r="C24" s="66">
        <v>45406</v>
      </c>
      <c r="D24" s="65">
        <v>9809.61</v>
      </c>
      <c r="F24" s="66">
        <f t="shared" si="0"/>
        <v>45406</v>
      </c>
      <c r="G24" s="65">
        <v>2587.7600000000002</v>
      </c>
      <c r="I24" s="66">
        <f t="shared" si="1"/>
        <v>45406</v>
      </c>
      <c r="J24" s="65">
        <v>2807.94</v>
      </c>
    </row>
    <row r="25" spans="3:10" x14ac:dyDescent="0.2">
      <c r="C25" s="66">
        <v>45407</v>
      </c>
      <c r="D25" s="65">
        <v>9874.84</v>
      </c>
      <c r="F25" s="66">
        <f t="shared" si="0"/>
        <v>45407</v>
      </c>
      <c r="G25" s="65">
        <v>2590.83</v>
      </c>
      <c r="I25" s="66">
        <f t="shared" si="1"/>
        <v>45407</v>
      </c>
      <c r="J25" s="65">
        <v>2833.05</v>
      </c>
    </row>
    <row r="26" spans="3:10" x14ac:dyDescent="0.2">
      <c r="C26" s="66">
        <v>45408</v>
      </c>
      <c r="D26" s="65">
        <v>10024.77</v>
      </c>
      <c r="F26" s="66">
        <f t="shared" si="0"/>
        <v>45408</v>
      </c>
      <c r="G26" s="65">
        <v>2584.69</v>
      </c>
      <c r="I26" s="66">
        <f t="shared" si="1"/>
        <v>45408</v>
      </c>
      <c r="J26" s="65">
        <v>2890.27</v>
      </c>
    </row>
    <row r="27" spans="3:10" x14ac:dyDescent="0.2">
      <c r="C27" s="66">
        <v>45411</v>
      </c>
      <c r="D27" s="65">
        <v>10005.68</v>
      </c>
      <c r="F27" s="66">
        <f t="shared" si="0"/>
        <v>45411</v>
      </c>
      <c r="G27" s="65">
        <v>2556.46</v>
      </c>
      <c r="I27" s="66">
        <f t="shared" si="1"/>
        <v>45411</v>
      </c>
      <c r="J27" s="65">
        <v>2869.83</v>
      </c>
    </row>
    <row r="28" spans="3:10" ht="13.5" thickBot="1" x14ac:dyDescent="0.25">
      <c r="C28" s="66">
        <v>45412</v>
      </c>
      <c r="D28" s="65">
        <v>10185.48</v>
      </c>
      <c r="F28" s="66">
        <f t="shared" si="0"/>
        <v>45412</v>
      </c>
      <c r="G28" s="65">
        <v>2580.94</v>
      </c>
      <c r="I28" s="66">
        <f t="shared" si="1"/>
        <v>45412</v>
      </c>
      <c r="J28" s="65">
        <v>2947.55</v>
      </c>
    </row>
    <row r="29" spans="3:10" x14ac:dyDescent="0.2">
      <c r="C29" s="64" t="s">
        <v>11</v>
      </c>
      <c r="D29" s="63">
        <f>ROUND(AVERAGE(D8:D28),2)</f>
        <v>9578.81</v>
      </c>
      <c r="F29" s="64" t="s">
        <v>11</v>
      </c>
      <c r="G29" s="63">
        <f>ROUND(AVERAGE(G8:G28),2)</f>
        <v>2528.19</v>
      </c>
      <c r="I29" s="64" t="s">
        <v>11</v>
      </c>
      <c r="J29" s="63">
        <f>ROUND(AVERAGE(J8:J28),2)</f>
        <v>2749.08</v>
      </c>
    </row>
    <row r="30" spans="3:10" x14ac:dyDescent="0.2">
      <c r="C30" s="62" t="s">
        <v>12</v>
      </c>
      <c r="D30" s="61">
        <f>MAX(D8:D28)</f>
        <v>10185.48</v>
      </c>
      <c r="F30" s="62" t="s">
        <v>12</v>
      </c>
      <c r="G30" s="61">
        <f>MAX(G8:G28)</f>
        <v>2660.97</v>
      </c>
      <c r="I30" s="62" t="s">
        <v>12</v>
      </c>
      <c r="J30" s="61">
        <f>MAX(J8:J28)</f>
        <v>2947.55</v>
      </c>
    </row>
    <row r="31" spans="3:10" x14ac:dyDescent="0.2">
      <c r="C31" s="60" t="s">
        <v>13</v>
      </c>
      <c r="D31" s="59">
        <f>MIN(D8:D28)</f>
        <v>8980.9</v>
      </c>
      <c r="F31" s="60" t="s">
        <v>13</v>
      </c>
      <c r="G31" s="59">
        <f>MIN(G8:G28)</f>
        <v>2354.46</v>
      </c>
      <c r="I31" s="60" t="s">
        <v>13</v>
      </c>
      <c r="J31" s="59">
        <f>MIN(J8:J28)</f>
        <v>2469.5100000000002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ABR!D29</f>
        <v>9578.81</v>
      </c>
      <c r="D11" s="149">
        <f>ABR!G29</f>
        <v>2528.19</v>
      </c>
      <c r="E11" s="149">
        <f>ABR!J29</f>
        <v>2749.08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1.2524</v>
      </c>
    </row>
    <row r="18" spans="2:9" x14ac:dyDescent="0.2">
      <c r="B18" s="145" t="s">
        <v>43</v>
      </c>
      <c r="C18" s="144">
        <f>'Averages Inc. Euro Eq'!F67</f>
        <v>153.84</v>
      </c>
    </row>
    <row r="19" spans="2:9" x14ac:dyDescent="0.2">
      <c r="B19" s="145" t="s">
        <v>41</v>
      </c>
      <c r="C19" s="143">
        <f>'Averages Inc. Euro Eq'!F68</f>
        <v>1.0727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2497.14</v>
      </c>
      <c r="D13" s="108">
        <v>1810</v>
      </c>
      <c r="E13" s="108">
        <v>9480.64</v>
      </c>
      <c r="F13" s="108">
        <v>2128.7399999999998</v>
      </c>
      <c r="G13" s="108">
        <v>18161.900000000001</v>
      </c>
      <c r="H13" s="108">
        <v>31813.33</v>
      </c>
      <c r="I13" s="108">
        <v>2729.69</v>
      </c>
      <c r="J13" s="108">
        <v>2474.7600000000002</v>
      </c>
      <c r="K13" s="108">
        <v>0.5</v>
      </c>
      <c r="L13" s="108">
        <v>27513.33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2497.88</v>
      </c>
      <c r="D15" s="108">
        <v>1820</v>
      </c>
      <c r="E15" s="108">
        <v>9482.43</v>
      </c>
      <c r="F15" s="108">
        <v>2129.67</v>
      </c>
      <c r="G15" s="108">
        <v>18173.810000000001</v>
      </c>
      <c r="H15" s="108">
        <v>31844.76</v>
      </c>
      <c r="I15" s="108">
        <v>2730.52</v>
      </c>
      <c r="J15" s="108">
        <v>2484.7600000000002</v>
      </c>
      <c r="K15" s="108">
        <v>1</v>
      </c>
      <c r="L15" s="108">
        <v>28013.33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2497.5100000000002</v>
      </c>
      <c r="D17" s="108">
        <v>1815</v>
      </c>
      <c r="E17" s="108">
        <v>9481.5400000000009</v>
      </c>
      <c r="F17" s="108">
        <v>2129.1999999999998</v>
      </c>
      <c r="G17" s="108">
        <v>18167.86</v>
      </c>
      <c r="H17" s="108">
        <v>31829.05</v>
      </c>
      <c r="I17" s="108">
        <v>2730.11</v>
      </c>
      <c r="J17" s="108">
        <v>2479.7600000000002</v>
      </c>
      <c r="K17" s="108">
        <v>0.75</v>
      </c>
      <c r="L17" s="108">
        <v>27763.33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2525.5</v>
      </c>
      <c r="D19" s="108">
        <v>1810</v>
      </c>
      <c r="E19" s="108">
        <v>9593.69</v>
      </c>
      <c r="F19" s="108">
        <v>2162</v>
      </c>
      <c r="G19" s="108">
        <v>18361.900000000001</v>
      </c>
      <c r="H19" s="108">
        <v>31668.57</v>
      </c>
      <c r="I19" s="108">
        <v>2753.93</v>
      </c>
      <c r="J19" s="108">
        <v>2474.7600000000002</v>
      </c>
      <c r="K19" s="108">
        <v>0.5</v>
      </c>
      <c r="L19" s="108">
        <v>27638.57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2526.4</v>
      </c>
      <c r="D21" s="108">
        <v>1820</v>
      </c>
      <c r="E21" s="108">
        <v>9596.07</v>
      </c>
      <c r="F21" s="108">
        <v>2163.14</v>
      </c>
      <c r="G21" s="108">
        <v>18375.48</v>
      </c>
      <c r="H21" s="108">
        <v>31710.240000000002</v>
      </c>
      <c r="I21" s="108">
        <v>2755.19</v>
      </c>
      <c r="J21" s="108">
        <v>2484.7600000000002</v>
      </c>
      <c r="K21" s="108">
        <v>1</v>
      </c>
      <c r="L21" s="108">
        <v>28138.57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2525.9499999999998</v>
      </c>
      <c r="D23" s="108">
        <v>1815</v>
      </c>
      <c r="E23" s="108">
        <v>9594.8799999999992</v>
      </c>
      <c r="F23" s="108">
        <v>2162.5700000000002</v>
      </c>
      <c r="G23" s="108">
        <v>18368.689999999999</v>
      </c>
      <c r="H23" s="108">
        <v>31689.4</v>
      </c>
      <c r="I23" s="108">
        <v>2754.56</v>
      </c>
      <c r="J23" s="108">
        <v>2479.7600000000002</v>
      </c>
      <c r="K23" s="108">
        <v>0.75</v>
      </c>
      <c r="L23" s="108">
        <v>27888.57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2662.14</v>
      </c>
      <c r="D25" s="108">
        <v>1810</v>
      </c>
      <c r="E25" s="108">
        <v>9740.48</v>
      </c>
      <c r="F25" s="108">
        <v>2226.9</v>
      </c>
      <c r="G25" s="108">
        <v>19491.900000000001</v>
      </c>
      <c r="H25" s="108"/>
      <c r="I25" s="108">
        <v>2791.1</v>
      </c>
      <c r="J25" s="108">
        <v>2474.7600000000002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2667.14</v>
      </c>
      <c r="D27" s="108">
        <v>1820</v>
      </c>
      <c r="E27" s="108">
        <v>9750.48</v>
      </c>
      <c r="F27" s="108">
        <v>2231.9</v>
      </c>
      <c r="G27" s="108">
        <v>19541.900000000001</v>
      </c>
      <c r="H27" s="108"/>
      <c r="I27" s="108">
        <v>2796.1</v>
      </c>
      <c r="J27" s="108">
        <v>2484.7600000000002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2664.64</v>
      </c>
      <c r="D29" s="108">
        <v>1815</v>
      </c>
      <c r="E29" s="108">
        <v>9745.48</v>
      </c>
      <c r="F29" s="108">
        <v>2229.4</v>
      </c>
      <c r="G29" s="108">
        <v>19516.900000000001</v>
      </c>
      <c r="H29" s="108"/>
      <c r="I29" s="108">
        <v>2793.6</v>
      </c>
      <c r="J29" s="108">
        <v>2479.7600000000002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2710</v>
      </c>
      <c r="D31" s="108"/>
      <c r="E31" s="108">
        <v>9704.0499999999993</v>
      </c>
      <c r="F31" s="108">
        <v>2248.2399999999998</v>
      </c>
      <c r="G31" s="108">
        <v>20186.669999999998</v>
      </c>
      <c r="H31" s="108"/>
      <c r="I31" s="108">
        <v>2799.95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2715</v>
      </c>
      <c r="D33" s="108"/>
      <c r="E33" s="108">
        <v>9714.0499999999993</v>
      </c>
      <c r="F33" s="108">
        <v>2253.2399999999998</v>
      </c>
      <c r="G33" s="108">
        <v>20236.669999999998</v>
      </c>
      <c r="H33" s="108"/>
      <c r="I33" s="108">
        <v>2804.95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2712.5</v>
      </c>
      <c r="D35" s="108"/>
      <c r="E35" s="108">
        <v>9709.0499999999993</v>
      </c>
      <c r="F35" s="108">
        <v>2250.7399999999998</v>
      </c>
      <c r="G35" s="108">
        <v>20211.669999999998</v>
      </c>
      <c r="H35" s="108"/>
      <c r="I35" s="108">
        <v>2802.45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2737</v>
      </c>
      <c r="D37" s="108"/>
      <c r="E37" s="108">
        <v>9614.2900000000009</v>
      </c>
      <c r="F37" s="108">
        <v>2278.2399999999998</v>
      </c>
      <c r="G37" s="108">
        <v>20907.86</v>
      </c>
      <c r="H37" s="108"/>
      <c r="I37" s="108">
        <v>2804.71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2742</v>
      </c>
      <c r="D39" s="108"/>
      <c r="E39" s="108">
        <v>9624.2900000000009</v>
      </c>
      <c r="F39" s="108">
        <v>2283.2399999999998</v>
      </c>
      <c r="G39" s="108">
        <v>20957.86</v>
      </c>
      <c r="H39" s="108"/>
      <c r="I39" s="108">
        <v>2809.71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2739.5</v>
      </c>
      <c r="D41" s="108"/>
      <c r="E41" s="108">
        <v>9619.2900000000009</v>
      </c>
      <c r="F41" s="108">
        <v>2280.7399999999998</v>
      </c>
      <c r="G41" s="108">
        <v>20932.86</v>
      </c>
      <c r="H41" s="108"/>
      <c r="I41" s="108">
        <v>2807.21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31118.81</v>
      </c>
      <c r="I43" s="108"/>
      <c r="J43" s="108"/>
      <c r="K43" s="108">
        <v>0.5</v>
      </c>
      <c r="L43" s="108">
        <v>29176.19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31168.81</v>
      </c>
      <c r="I45" s="108"/>
      <c r="J45" s="108"/>
      <c r="K45" s="108">
        <v>1</v>
      </c>
      <c r="L45" s="108">
        <v>30176.19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31143.81</v>
      </c>
      <c r="I47" s="105"/>
      <c r="J47" s="105"/>
      <c r="K47" s="105">
        <v>0.75</v>
      </c>
      <c r="L47" s="105">
        <v>29676.19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2329.08</v>
      </c>
    </row>
    <row r="55" spans="2:5" x14ac:dyDescent="0.2">
      <c r="B55" s="96" t="s">
        <v>56</v>
      </c>
      <c r="C55" s="97">
        <v>1696.66</v>
      </c>
    </row>
    <row r="56" spans="2:5" x14ac:dyDescent="0.2">
      <c r="B56" s="96" t="s">
        <v>55</v>
      </c>
      <c r="C56" s="97">
        <v>8840.75</v>
      </c>
    </row>
    <row r="57" spans="2:5" x14ac:dyDescent="0.2">
      <c r="B57" s="96" t="s">
        <v>54</v>
      </c>
      <c r="C57" s="97">
        <v>1985.47</v>
      </c>
    </row>
    <row r="58" spans="2:5" x14ac:dyDescent="0.2">
      <c r="B58" s="96" t="s">
        <v>53</v>
      </c>
      <c r="C58" s="97">
        <v>16944.11</v>
      </c>
    </row>
    <row r="59" spans="2:5" x14ac:dyDescent="0.2">
      <c r="B59" s="96" t="s">
        <v>52</v>
      </c>
      <c r="C59" s="97">
        <v>29696.69</v>
      </c>
    </row>
    <row r="60" spans="2:5" x14ac:dyDescent="0.2">
      <c r="B60" s="96" t="s">
        <v>51</v>
      </c>
      <c r="C60" s="97">
        <v>2545.9899999999998</v>
      </c>
    </row>
    <row r="61" spans="2:5" x14ac:dyDescent="0.2">
      <c r="B61" s="94" t="s">
        <v>50</v>
      </c>
      <c r="C61" s="93">
        <v>2316.66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7573.02</v>
      </c>
      <c r="E65" s="92" t="s">
        <v>46</v>
      </c>
    </row>
    <row r="66" spans="2:9" x14ac:dyDescent="0.2">
      <c r="B66" s="2" t="s">
        <v>45</v>
      </c>
      <c r="D66" s="89">
        <v>7659.53</v>
      </c>
      <c r="E66" s="91" t="s">
        <v>10</v>
      </c>
      <c r="F66" s="87">
        <v>1.2524</v>
      </c>
    </row>
    <row r="67" spans="2:9" x14ac:dyDescent="0.2">
      <c r="B67" s="2" t="s">
        <v>44</v>
      </c>
      <c r="D67" s="89">
        <v>1700.73</v>
      </c>
      <c r="E67" s="91" t="s">
        <v>43</v>
      </c>
      <c r="F67" s="90">
        <v>153.84</v>
      </c>
    </row>
    <row r="68" spans="2:9" x14ac:dyDescent="0.2">
      <c r="B68" s="2" t="s">
        <v>42</v>
      </c>
      <c r="D68" s="89">
        <v>1726.52</v>
      </c>
      <c r="E68" s="88" t="s">
        <v>41</v>
      </c>
      <c r="F68" s="87">
        <v>1.0727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45384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45384</v>
      </c>
      <c r="C9" s="44">
        <v>1810</v>
      </c>
      <c r="D9" s="43">
        <v>1820</v>
      </c>
      <c r="E9" s="42">
        <f t="shared" ref="E9:E29" si="0">AVERAGE(C9:D9)</f>
        <v>1815</v>
      </c>
      <c r="F9" s="44">
        <v>1810</v>
      </c>
      <c r="G9" s="43">
        <v>1820</v>
      </c>
      <c r="H9" s="42">
        <f t="shared" ref="H9:H29" si="1">AVERAGE(F9:G9)</f>
        <v>1815</v>
      </c>
      <c r="I9" s="44">
        <v>1810</v>
      </c>
      <c r="J9" s="43">
        <v>1820</v>
      </c>
      <c r="K9" s="42">
        <f t="shared" ref="K9:K29" si="2">AVERAGE(I9:J9)</f>
        <v>1815</v>
      </c>
      <c r="L9" s="50">
        <v>1820</v>
      </c>
      <c r="M9" s="49">
        <v>1.2574000000000001</v>
      </c>
      <c r="N9" s="51">
        <v>1.0751999999999999</v>
      </c>
      <c r="O9" s="48">
        <v>151.66</v>
      </c>
      <c r="P9" s="41">
        <v>1447.43</v>
      </c>
      <c r="Q9" s="41">
        <v>1446.63</v>
      </c>
      <c r="R9" s="47">
        <f t="shared" ref="R9:R29" si="3">L9/N9</f>
        <v>1692.7083333333335</v>
      </c>
      <c r="S9" s="46">
        <v>1.2581</v>
      </c>
    </row>
    <row r="10" spans="1:19" x14ac:dyDescent="0.2">
      <c r="B10" s="45">
        <v>45385</v>
      </c>
      <c r="C10" s="44">
        <v>1810</v>
      </c>
      <c r="D10" s="43">
        <v>1820</v>
      </c>
      <c r="E10" s="42">
        <f t="shared" si="0"/>
        <v>1815</v>
      </c>
      <c r="F10" s="44">
        <v>1810</v>
      </c>
      <c r="G10" s="43">
        <v>1820</v>
      </c>
      <c r="H10" s="42">
        <f t="shared" si="1"/>
        <v>1815</v>
      </c>
      <c r="I10" s="44">
        <v>1810</v>
      </c>
      <c r="J10" s="43">
        <v>1820</v>
      </c>
      <c r="K10" s="42">
        <f t="shared" si="2"/>
        <v>1815</v>
      </c>
      <c r="L10" s="50">
        <v>1820</v>
      </c>
      <c r="M10" s="49">
        <v>1.2578</v>
      </c>
      <c r="N10" s="49">
        <v>1.0784</v>
      </c>
      <c r="O10" s="48">
        <v>151.78</v>
      </c>
      <c r="P10" s="41">
        <v>1446.97</v>
      </c>
      <c r="Q10" s="41">
        <v>1446.28</v>
      </c>
      <c r="R10" s="47">
        <f t="shared" si="3"/>
        <v>1687.6854599406529</v>
      </c>
      <c r="S10" s="46">
        <v>1.2584</v>
      </c>
    </row>
    <row r="11" spans="1:19" x14ac:dyDescent="0.2">
      <c r="B11" s="45">
        <v>45386</v>
      </c>
      <c r="C11" s="44">
        <v>1810</v>
      </c>
      <c r="D11" s="43">
        <v>1820</v>
      </c>
      <c r="E11" s="42">
        <f t="shared" si="0"/>
        <v>1815</v>
      </c>
      <c r="F11" s="44">
        <v>1810</v>
      </c>
      <c r="G11" s="43">
        <v>1820</v>
      </c>
      <c r="H11" s="42">
        <f t="shared" si="1"/>
        <v>1815</v>
      </c>
      <c r="I11" s="44">
        <v>1810</v>
      </c>
      <c r="J11" s="43">
        <v>1820</v>
      </c>
      <c r="K11" s="42">
        <f t="shared" si="2"/>
        <v>1815</v>
      </c>
      <c r="L11" s="50">
        <v>1820</v>
      </c>
      <c r="M11" s="49">
        <v>1.2650999999999999</v>
      </c>
      <c r="N11" s="49">
        <v>1.0852999999999999</v>
      </c>
      <c r="O11" s="48">
        <v>151.75</v>
      </c>
      <c r="P11" s="41">
        <v>1438.62</v>
      </c>
      <c r="Q11" s="41">
        <v>1437.83</v>
      </c>
      <c r="R11" s="47">
        <f t="shared" si="3"/>
        <v>1676.9556804570166</v>
      </c>
      <c r="S11" s="46">
        <v>1.2658</v>
      </c>
    </row>
    <row r="12" spans="1:19" x14ac:dyDescent="0.2">
      <c r="B12" s="45">
        <v>45387</v>
      </c>
      <c r="C12" s="44">
        <v>1810</v>
      </c>
      <c r="D12" s="43">
        <v>1820</v>
      </c>
      <c r="E12" s="42">
        <f t="shared" si="0"/>
        <v>1815</v>
      </c>
      <c r="F12" s="44">
        <v>1810</v>
      </c>
      <c r="G12" s="43">
        <v>1820</v>
      </c>
      <c r="H12" s="42">
        <f t="shared" si="1"/>
        <v>1815</v>
      </c>
      <c r="I12" s="44">
        <v>1810</v>
      </c>
      <c r="J12" s="43">
        <v>1820</v>
      </c>
      <c r="K12" s="42">
        <f t="shared" si="2"/>
        <v>1815</v>
      </c>
      <c r="L12" s="50">
        <v>1820</v>
      </c>
      <c r="M12" s="49">
        <v>1.2633000000000001</v>
      </c>
      <c r="N12" s="49">
        <v>1.0834999999999999</v>
      </c>
      <c r="O12" s="48">
        <v>151.38</v>
      </c>
      <c r="P12" s="41">
        <v>1440.67</v>
      </c>
      <c r="Q12" s="41">
        <v>1439.87</v>
      </c>
      <c r="R12" s="47">
        <f t="shared" si="3"/>
        <v>1679.7415782187356</v>
      </c>
      <c r="S12" s="46">
        <v>1.264</v>
      </c>
    </row>
    <row r="13" spans="1:19" x14ac:dyDescent="0.2">
      <c r="B13" s="45">
        <v>45390</v>
      </c>
      <c r="C13" s="44">
        <v>1810</v>
      </c>
      <c r="D13" s="43">
        <v>1820</v>
      </c>
      <c r="E13" s="42">
        <f t="shared" si="0"/>
        <v>1815</v>
      </c>
      <c r="F13" s="44">
        <v>1810</v>
      </c>
      <c r="G13" s="43">
        <v>1820</v>
      </c>
      <c r="H13" s="42">
        <f t="shared" si="1"/>
        <v>1815</v>
      </c>
      <c r="I13" s="44">
        <v>1810</v>
      </c>
      <c r="J13" s="43">
        <v>1820</v>
      </c>
      <c r="K13" s="42">
        <f t="shared" si="2"/>
        <v>1815</v>
      </c>
      <c r="L13" s="50">
        <v>1820</v>
      </c>
      <c r="M13" s="49">
        <v>1.2619</v>
      </c>
      <c r="N13" s="49">
        <v>1.0824</v>
      </c>
      <c r="O13" s="48">
        <v>151.93</v>
      </c>
      <c r="P13" s="41">
        <v>1442.27</v>
      </c>
      <c r="Q13" s="41">
        <v>1441.47</v>
      </c>
      <c r="R13" s="47">
        <f t="shared" si="3"/>
        <v>1681.4486326681449</v>
      </c>
      <c r="S13" s="46">
        <v>1.2625999999999999</v>
      </c>
    </row>
    <row r="14" spans="1:19" x14ac:dyDescent="0.2">
      <c r="B14" s="45">
        <v>45391</v>
      </c>
      <c r="C14" s="44">
        <v>1810</v>
      </c>
      <c r="D14" s="43">
        <v>1820</v>
      </c>
      <c r="E14" s="42">
        <f t="shared" si="0"/>
        <v>1815</v>
      </c>
      <c r="F14" s="44">
        <v>1810</v>
      </c>
      <c r="G14" s="43">
        <v>1820</v>
      </c>
      <c r="H14" s="42">
        <f t="shared" si="1"/>
        <v>1815</v>
      </c>
      <c r="I14" s="44">
        <v>1810</v>
      </c>
      <c r="J14" s="43">
        <v>1820</v>
      </c>
      <c r="K14" s="42">
        <f t="shared" si="2"/>
        <v>1815</v>
      </c>
      <c r="L14" s="50">
        <v>1820</v>
      </c>
      <c r="M14" s="49">
        <v>1.268</v>
      </c>
      <c r="N14" s="49">
        <v>1.0861000000000001</v>
      </c>
      <c r="O14" s="48">
        <v>151.84</v>
      </c>
      <c r="P14" s="41">
        <v>1435.33</v>
      </c>
      <c r="Q14" s="41">
        <v>1434.54</v>
      </c>
      <c r="R14" s="47">
        <f t="shared" si="3"/>
        <v>1675.7204677285699</v>
      </c>
      <c r="S14" s="46">
        <v>1.2686999999999999</v>
      </c>
    </row>
    <row r="15" spans="1:19" x14ac:dyDescent="0.2">
      <c r="B15" s="45">
        <v>45392</v>
      </c>
      <c r="C15" s="44">
        <v>1810</v>
      </c>
      <c r="D15" s="43">
        <v>1820</v>
      </c>
      <c r="E15" s="42">
        <f t="shared" si="0"/>
        <v>1815</v>
      </c>
      <c r="F15" s="44">
        <v>1810</v>
      </c>
      <c r="G15" s="43">
        <v>1820</v>
      </c>
      <c r="H15" s="42">
        <f t="shared" si="1"/>
        <v>1815</v>
      </c>
      <c r="I15" s="44">
        <v>1810</v>
      </c>
      <c r="J15" s="43">
        <v>1820</v>
      </c>
      <c r="K15" s="42">
        <f t="shared" si="2"/>
        <v>1815</v>
      </c>
      <c r="L15" s="50">
        <v>1820</v>
      </c>
      <c r="M15" s="49">
        <v>1.2695000000000001</v>
      </c>
      <c r="N15" s="49">
        <v>1.0855999999999999</v>
      </c>
      <c r="O15" s="48">
        <v>151.85</v>
      </c>
      <c r="P15" s="41">
        <v>1433.64</v>
      </c>
      <c r="Q15" s="41">
        <v>1432.85</v>
      </c>
      <c r="R15" s="47">
        <f t="shared" si="3"/>
        <v>1676.4922623434047</v>
      </c>
      <c r="S15" s="46">
        <v>1.2702</v>
      </c>
    </row>
    <row r="16" spans="1:19" x14ac:dyDescent="0.2">
      <c r="B16" s="45">
        <v>45393</v>
      </c>
      <c r="C16" s="44">
        <v>1810</v>
      </c>
      <c r="D16" s="43">
        <v>1820</v>
      </c>
      <c r="E16" s="42">
        <f t="shared" si="0"/>
        <v>1815</v>
      </c>
      <c r="F16" s="44">
        <v>1810</v>
      </c>
      <c r="G16" s="43">
        <v>1820</v>
      </c>
      <c r="H16" s="42">
        <f t="shared" si="1"/>
        <v>1815</v>
      </c>
      <c r="I16" s="44">
        <v>1810</v>
      </c>
      <c r="J16" s="43">
        <v>1820</v>
      </c>
      <c r="K16" s="42">
        <f t="shared" si="2"/>
        <v>1815</v>
      </c>
      <c r="L16" s="50">
        <v>1820</v>
      </c>
      <c r="M16" s="49">
        <v>1.2539</v>
      </c>
      <c r="N16" s="49">
        <v>1.0729</v>
      </c>
      <c r="O16" s="48">
        <v>153.09</v>
      </c>
      <c r="P16" s="41">
        <v>1451.47</v>
      </c>
      <c r="Q16" s="41">
        <v>1450.66</v>
      </c>
      <c r="R16" s="47">
        <f t="shared" si="3"/>
        <v>1696.3370304781433</v>
      </c>
      <c r="S16" s="46">
        <v>1.2545999999999999</v>
      </c>
    </row>
    <row r="17" spans="2:19" x14ac:dyDescent="0.2">
      <c r="B17" s="45">
        <v>45394</v>
      </c>
      <c r="C17" s="44">
        <v>1810</v>
      </c>
      <c r="D17" s="43">
        <v>1820</v>
      </c>
      <c r="E17" s="42">
        <f t="shared" si="0"/>
        <v>1815</v>
      </c>
      <c r="F17" s="44">
        <v>1810</v>
      </c>
      <c r="G17" s="43">
        <v>1820</v>
      </c>
      <c r="H17" s="42">
        <f t="shared" si="1"/>
        <v>1815</v>
      </c>
      <c r="I17" s="44">
        <v>1810</v>
      </c>
      <c r="J17" s="43">
        <v>1820</v>
      </c>
      <c r="K17" s="42">
        <f t="shared" si="2"/>
        <v>1815</v>
      </c>
      <c r="L17" s="50">
        <v>1820</v>
      </c>
      <c r="M17" s="49">
        <v>1.2472000000000001</v>
      </c>
      <c r="N17" s="49">
        <v>1.0650999999999999</v>
      </c>
      <c r="O17" s="48">
        <v>153.16999999999999</v>
      </c>
      <c r="P17" s="41">
        <v>1459.27</v>
      </c>
      <c r="Q17" s="41">
        <v>1458.45</v>
      </c>
      <c r="R17" s="47">
        <f t="shared" si="3"/>
        <v>1708.7597408694021</v>
      </c>
      <c r="S17" s="46">
        <v>1.2479</v>
      </c>
    </row>
    <row r="18" spans="2:19" x14ac:dyDescent="0.2">
      <c r="B18" s="45">
        <v>45397</v>
      </c>
      <c r="C18" s="44">
        <v>1810</v>
      </c>
      <c r="D18" s="43">
        <v>1820</v>
      </c>
      <c r="E18" s="42">
        <f t="shared" si="0"/>
        <v>1815</v>
      </c>
      <c r="F18" s="44">
        <v>1810</v>
      </c>
      <c r="G18" s="43">
        <v>1820</v>
      </c>
      <c r="H18" s="42">
        <f t="shared" si="1"/>
        <v>1815</v>
      </c>
      <c r="I18" s="44">
        <v>1810</v>
      </c>
      <c r="J18" s="43">
        <v>1820</v>
      </c>
      <c r="K18" s="42">
        <f t="shared" si="2"/>
        <v>1815</v>
      </c>
      <c r="L18" s="50">
        <v>1820</v>
      </c>
      <c r="M18" s="49">
        <v>1.2478</v>
      </c>
      <c r="N18" s="49">
        <v>1.0653999999999999</v>
      </c>
      <c r="O18" s="48">
        <v>153.91999999999999</v>
      </c>
      <c r="P18" s="41">
        <v>1458.57</v>
      </c>
      <c r="Q18" s="41">
        <v>1457.75</v>
      </c>
      <c r="R18" s="47">
        <f t="shared" si="3"/>
        <v>1708.2785808147175</v>
      </c>
      <c r="S18" s="46">
        <v>1.2484999999999999</v>
      </c>
    </row>
    <row r="19" spans="2:19" x14ac:dyDescent="0.2">
      <c r="B19" s="45">
        <v>45398</v>
      </c>
      <c r="C19" s="44">
        <v>1810</v>
      </c>
      <c r="D19" s="43">
        <v>1820</v>
      </c>
      <c r="E19" s="42">
        <f t="shared" si="0"/>
        <v>1815</v>
      </c>
      <c r="F19" s="44">
        <v>1810</v>
      </c>
      <c r="G19" s="43">
        <v>1820</v>
      </c>
      <c r="H19" s="42">
        <f t="shared" si="1"/>
        <v>1815</v>
      </c>
      <c r="I19" s="44">
        <v>1810</v>
      </c>
      <c r="J19" s="43">
        <v>1820</v>
      </c>
      <c r="K19" s="42">
        <f t="shared" si="2"/>
        <v>1815</v>
      </c>
      <c r="L19" s="50">
        <v>1820</v>
      </c>
      <c r="M19" s="49">
        <v>1.2459</v>
      </c>
      <c r="N19" s="49">
        <v>1.0643</v>
      </c>
      <c r="O19" s="48">
        <v>154.66</v>
      </c>
      <c r="P19" s="41">
        <v>1460.79</v>
      </c>
      <c r="Q19" s="41">
        <v>1459.97</v>
      </c>
      <c r="R19" s="47">
        <f t="shared" si="3"/>
        <v>1710.0441604810674</v>
      </c>
      <c r="S19" s="46">
        <v>1.2465999999999999</v>
      </c>
    </row>
    <row r="20" spans="2:19" x14ac:dyDescent="0.2">
      <c r="B20" s="45">
        <v>45399</v>
      </c>
      <c r="C20" s="44">
        <v>1810</v>
      </c>
      <c r="D20" s="43">
        <v>1820</v>
      </c>
      <c r="E20" s="42">
        <f t="shared" si="0"/>
        <v>1815</v>
      </c>
      <c r="F20" s="44">
        <v>1810</v>
      </c>
      <c r="G20" s="43">
        <v>1820</v>
      </c>
      <c r="H20" s="42">
        <f t="shared" si="1"/>
        <v>1815</v>
      </c>
      <c r="I20" s="44">
        <v>1810</v>
      </c>
      <c r="J20" s="43">
        <v>1820</v>
      </c>
      <c r="K20" s="42">
        <f t="shared" si="2"/>
        <v>1815</v>
      </c>
      <c r="L20" s="50">
        <v>1820</v>
      </c>
      <c r="M20" s="49">
        <v>1.2457</v>
      </c>
      <c r="N20" s="49">
        <v>1.0636000000000001</v>
      </c>
      <c r="O20" s="48">
        <v>154.63999999999999</v>
      </c>
      <c r="P20" s="41">
        <v>1461.03</v>
      </c>
      <c r="Q20" s="41">
        <v>1460.21</v>
      </c>
      <c r="R20" s="47">
        <f t="shared" si="3"/>
        <v>1711.1696126363292</v>
      </c>
      <c r="S20" s="46">
        <v>1.2464</v>
      </c>
    </row>
    <row r="21" spans="2:19" x14ac:dyDescent="0.2">
      <c r="B21" s="45">
        <v>45400</v>
      </c>
      <c r="C21" s="44">
        <v>1810</v>
      </c>
      <c r="D21" s="43">
        <v>1820</v>
      </c>
      <c r="E21" s="42">
        <f t="shared" si="0"/>
        <v>1815</v>
      </c>
      <c r="F21" s="44">
        <v>1810</v>
      </c>
      <c r="G21" s="43">
        <v>1820</v>
      </c>
      <c r="H21" s="42">
        <f t="shared" si="1"/>
        <v>1815</v>
      </c>
      <c r="I21" s="44">
        <v>1810</v>
      </c>
      <c r="J21" s="43">
        <v>1820</v>
      </c>
      <c r="K21" s="42">
        <f t="shared" si="2"/>
        <v>1815</v>
      </c>
      <c r="L21" s="50">
        <v>1820</v>
      </c>
      <c r="M21" s="49">
        <v>1.2472000000000001</v>
      </c>
      <c r="N21" s="49">
        <v>1.0678000000000001</v>
      </c>
      <c r="O21" s="48">
        <v>154.38</v>
      </c>
      <c r="P21" s="41">
        <v>1459.27</v>
      </c>
      <c r="Q21" s="41">
        <v>1458.45</v>
      </c>
      <c r="R21" s="47">
        <f t="shared" si="3"/>
        <v>1704.4390335268777</v>
      </c>
      <c r="S21" s="46">
        <v>1.2479</v>
      </c>
    </row>
    <row r="22" spans="2:19" x14ac:dyDescent="0.2">
      <c r="B22" s="45">
        <v>45401</v>
      </c>
      <c r="C22" s="44">
        <v>1810</v>
      </c>
      <c r="D22" s="43">
        <v>1820</v>
      </c>
      <c r="E22" s="42">
        <f t="shared" si="0"/>
        <v>1815</v>
      </c>
      <c r="F22" s="44">
        <v>1810</v>
      </c>
      <c r="G22" s="43">
        <v>1820</v>
      </c>
      <c r="H22" s="42">
        <f t="shared" si="1"/>
        <v>1815</v>
      </c>
      <c r="I22" s="44">
        <v>1810</v>
      </c>
      <c r="J22" s="43">
        <v>1820</v>
      </c>
      <c r="K22" s="42">
        <f t="shared" si="2"/>
        <v>1815</v>
      </c>
      <c r="L22" s="50">
        <v>1820</v>
      </c>
      <c r="M22" s="49">
        <v>1.244</v>
      </c>
      <c r="N22" s="49">
        <v>1.0651999999999999</v>
      </c>
      <c r="O22" s="48">
        <v>154.61000000000001</v>
      </c>
      <c r="P22" s="41">
        <v>1463.02</v>
      </c>
      <c r="Q22" s="41">
        <v>1462.2</v>
      </c>
      <c r="R22" s="47">
        <f t="shared" si="3"/>
        <v>1708.5993240705973</v>
      </c>
      <c r="S22" s="46">
        <v>1.2446999999999999</v>
      </c>
    </row>
    <row r="23" spans="2:19" x14ac:dyDescent="0.2">
      <c r="B23" s="45">
        <v>45404</v>
      </c>
      <c r="C23" s="44">
        <v>1810</v>
      </c>
      <c r="D23" s="43">
        <v>1820</v>
      </c>
      <c r="E23" s="42">
        <f t="shared" si="0"/>
        <v>1815</v>
      </c>
      <c r="F23" s="44">
        <v>1810</v>
      </c>
      <c r="G23" s="43">
        <v>1820</v>
      </c>
      <c r="H23" s="42">
        <f t="shared" si="1"/>
        <v>1815</v>
      </c>
      <c r="I23" s="44">
        <v>1810</v>
      </c>
      <c r="J23" s="43">
        <v>1820</v>
      </c>
      <c r="K23" s="42">
        <f t="shared" si="2"/>
        <v>1815</v>
      </c>
      <c r="L23" s="50">
        <v>1820</v>
      </c>
      <c r="M23" s="49">
        <v>1.2316</v>
      </c>
      <c r="N23" s="49">
        <v>1.0634999999999999</v>
      </c>
      <c r="O23" s="48">
        <v>154.77000000000001</v>
      </c>
      <c r="P23" s="41">
        <v>1477.75</v>
      </c>
      <c r="Q23" s="41">
        <v>1476.91</v>
      </c>
      <c r="R23" s="47">
        <f t="shared" si="3"/>
        <v>1711.3305124588624</v>
      </c>
      <c r="S23" s="46">
        <v>1.2323</v>
      </c>
    </row>
    <row r="24" spans="2:19" x14ac:dyDescent="0.2">
      <c r="B24" s="45">
        <v>45405</v>
      </c>
      <c r="C24" s="44">
        <v>1810</v>
      </c>
      <c r="D24" s="43">
        <v>1820</v>
      </c>
      <c r="E24" s="42">
        <f t="shared" si="0"/>
        <v>1815</v>
      </c>
      <c r="F24" s="44">
        <v>1810</v>
      </c>
      <c r="G24" s="43">
        <v>1820</v>
      </c>
      <c r="H24" s="42">
        <f t="shared" si="1"/>
        <v>1815</v>
      </c>
      <c r="I24" s="44">
        <v>1810</v>
      </c>
      <c r="J24" s="43">
        <v>1820</v>
      </c>
      <c r="K24" s="42">
        <f t="shared" si="2"/>
        <v>1815</v>
      </c>
      <c r="L24" s="50">
        <v>1820</v>
      </c>
      <c r="M24" s="49">
        <v>1.2402</v>
      </c>
      <c r="N24" s="49">
        <v>1.0673999999999999</v>
      </c>
      <c r="O24" s="48">
        <v>154.81</v>
      </c>
      <c r="P24" s="41">
        <v>1467.51</v>
      </c>
      <c r="Q24" s="41">
        <v>1466.68</v>
      </c>
      <c r="R24" s="47">
        <f t="shared" si="3"/>
        <v>1705.0777590406597</v>
      </c>
      <c r="S24" s="46">
        <v>1.2408999999999999</v>
      </c>
    </row>
    <row r="25" spans="2:19" x14ac:dyDescent="0.2">
      <c r="B25" s="45">
        <v>45406</v>
      </c>
      <c r="C25" s="44">
        <v>1810</v>
      </c>
      <c r="D25" s="43">
        <v>1820</v>
      </c>
      <c r="E25" s="42">
        <f t="shared" si="0"/>
        <v>1815</v>
      </c>
      <c r="F25" s="44">
        <v>1810</v>
      </c>
      <c r="G25" s="43">
        <v>1820</v>
      </c>
      <c r="H25" s="42">
        <f t="shared" si="1"/>
        <v>1815</v>
      </c>
      <c r="I25" s="44">
        <v>1810</v>
      </c>
      <c r="J25" s="43">
        <v>1820</v>
      </c>
      <c r="K25" s="42">
        <f t="shared" si="2"/>
        <v>1815</v>
      </c>
      <c r="L25" s="50">
        <v>1820</v>
      </c>
      <c r="M25" s="49">
        <v>1.2435</v>
      </c>
      <c r="N25" s="49">
        <v>1.0689</v>
      </c>
      <c r="O25" s="48">
        <v>154.93</v>
      </c>
      <c r="P25" s="41">
        <v>1463.61</v>
      </c>
      <c r="Q25" s="41">
        <v>1462.79</v>
      </c>
      <c r="R25" s="47">
        <f t="shared" si="3"/>
        <v>1702.6850032743944</v>
      </c>
      <c r="S25" s="46">
        <v>1.2442</v>
      </c>
    </row>
    <row r="26" spans="2:19" x14ac:dyDescent="0.2">
      <c r="B26" s="45">
        <v>45407</v>
      </c>
      <c r="C26" s="44">
        <v>1810</v>
      </c>
      <c r="D26" s="43">
        <v>1820</v>
      </c>
      <c r="E26" s="42">
        <f t="shared" si="0"/>
        <v>1815</v>
      </c>
      <c r="F26" s="44">
        <v>1810</v>
      </c>
      <c r="G26" s="43">
        <v>1820</v>
      </c>
      <c r="H26" s="42">
        <f t="shared" si="1"/>
        <v>1815</v>
      </c>
      <c r="I26" s="44">
        <v>1810</v>
      </c>
      <c r="J26" s="43">
        <v>1820</v>
      </c>
      <c r="K26" s="42">
        <f t="shared" si="2"/>
        <v>1815</v>
      </c>
      <c r="L26" s="50">
        <v>1820</v>
      </c>
      <c r="M26" s="49">
        <v>1.2512000000000001</v>
      </c>
      <c r="N26" s="49">
        <v>1.0720000000000001</v>
      </c>
      <c r="O26" s="48">
        <v>155.56</v>
      </c>
      <c r="P26" s="41">
        <v>1454.6</v>
      </c>
      <c r="Q26" s="41">
        <v>1453.79</v>
      </c>
      <c r="R26" s="47">
        <f t="shared" si="3"/>
        <v>1697.7611940298507</v>
      </c>
      <c r="S26" s="46">
        <v>1.2519</v>
      </c>
    </row>
    <row r="27" spans="2:19" x14ac:dyDescent="0.2">
      <c r="B27" s="45">
        <v>45408</v>
      </c>
      <c r="C27" s="44">
        <v>1810</v>
      </c>
      <c r="D27" s="43">
        <v>1820</v>
      </c>
      <c r="E27" s="42">
        <f t="shared" si="0"/>
        <v>1815</v>
      </c>
      <c r="F27" s="44">
        <v>1810</v>
      </c>
      <c r="G27" s="43">
        <v>1820</v>
      </c>
      <c r="H27" s="42">
        <f t="shared" si="1"/>
        <v>1815</v>
      </c>
      <c r="I27" s="44">
        <v>1810</v>
      </c>
      <c r="J27" s="43">
        <v>1820</v>
      </c>
      <c r="K27" s="42">
        <f t="shared" si="2"/>
        <v>1815</v>
      </c>
      <c r="L27" s="50">
        <v>1820</v>
      </c>
      <c r="M27" s="49">
        <v>1.2511000000000001</v>
      </c>
      <c r="N27" s="49">
        <v>1.0716000000000001</v>
      </c>
      <c r="O27" s="48">
        <v>156.82</v>
      </c>
      <c r="P27" s="41">
        <v>1454.72</v>
      </c>
      <c r="Q27" s="41">
        <v>1454.02</v>
      </c>
      <c r="R27" s="47">
        <f t="shared" si="3"/>
        <v>1698.39492347891</v>
      </c>
      <c r="S27" s="46">
        <v>1.2517</v>
      </c>
    </row>
    <row r="28" spans="2:19" x14ac:dyDescent="0.2">
      <c r="B28" s="45">
        <v>45411</v>
      </c>
      <c r="C28" s="44">
        <v>1810</v>
      </c>
      <c r="D28" s="43">
        <v>1820</v>
      </c>
      <c r="E28" s="42">
        <f t="shared" si="0"/>
        <v>1815</v>
      </c>
      <c r="F28" s="44">
        <v>1810</v>
      </c>
      <c r="G28" s="43">
        <v>1820</v>
      </c>
      <c r="H28" s="42">
        <f t="shared" si="1"/>
        <v>1815</v>
      </c>
      <c r="I28" s="44">
        <v>1810</v>
      </c>
      <c r="J28" s="43">
        <v>1820</v>
      </c>
      <c r="K28" s="42">
        <f t="shared" si="2"/>
        <v>1815</v>
      </c>
      <c r="L28" s="50">
        <v>1820</v>
      </c>
      <c r="M28" s="49">
        <v>1.2531000000000001</v>
      </c>
      <c r="N28" s="49">
        <v>1.0714999999999999</v>
      </c>
      <c r="O28" s="48">
        <v>156.22999999999999</v>
      </c>
      <c r="P28" s="41">
        <v>1452.4</v>
      </c>
      <c r="Q28" s="41">
        <v>1451.59</v>
      </c>
      <c r="R28" s="47">
        <f t="shared" si="3"/>
        <v>1698.5534297713486</v>
      </c>
      <c r="S28" s="46">
        <v>1.2538</v>
      </c>
    </row>
    <row r="29" spans="2:19" x14ac:dyDescent="0.2">
      <c r="B29" s="45">
        <v>45412</v>
      </c>
      <c r="C29" s="44">
        <v>1810</v>
      </c>
      <c r="D29" s="43">
        <v>1820</v>
      </c>
      <c r="E29" s="42">
        <f t="shared" si="0"/>
        <v>1815</v>
      </c>
      <c r="F29" s="44">
        <v>1810</v>
      </c>
      <c r="G29" s="43">
        <v>1820</v>
      </c>
      <c r="H29" s="42">
        <f t="shared" si="1"/>
        <v>1815</v>
      </c>
      <c r="I29" s="44">
        <v>1810</v>
      </c>
      <c r="J29" s="43">
        <v>1820</v>
      </c>
      <c r="K29" s="42">
        <f t="shared" si="2"/>
        <v>1815</v>
      </c>
      <c r="L29" s="50">
        <v>1820</v>
      </c>
      <c r="M29" s="49">
        <v>1.254</v>
      </c>
      <c r="N29" s="49">
        <v>1.0720000000000001</v>
      </c>
      <c r="O29" s="48">
        <v>156.96</v>
      </c>
      <c r="P29" s="41">
        <v>1451.36</v>
      </c>
      <c r="Q29" s="41">
        <v>1450.66</v>
      </c>
      <c r="R29" s="47">
        <f t="shared" si="3"/>
        <v>1697.7611940298507</v>
      </c>
      <c r="S29" s="46">
        <v>1.2545999999999999</v>
      </c>
    </row>
    <row r="30" spans="2:19" x14ac:dyDescent="0.2">
      <c r="B30" s="40" t="s">
        <v>11</v>
      </c>
      <c r="C30" s="39">
        <f>ROUND(AVERAGE(C9:C29),2)</f>
        <v>1810</v>
      </c>
      <c r="D30" s="38">
        <f>ROUND(AVERAGE(D9:D29),2)</f>
        <v>1820</v>
      </c>
      <c r="E30" s="37">
        <f>ROUND(AVERAGE(C30:D30),2)</f>
        <v>1815</v>
      </c>
      <c r="F30" s="39">
        <f>ROUND(AVERAGE(F9:F29),2)</f>
        <v>1810</v>
      </c>
      <c r="G30" s="38">
        <f>ROUND(AVERAGE(G9:G29),2)</f>
        <v>1820</v>
      </c>
      <c r="H30" s="37">
        <f>ROUND(AVERAGE(F30:G30),2)</f>
        <v>1815</v>
      </c>
      <c r="I30" s="39">
        <f>ROUND(AVERAGE(I9:I29),2)</f>
        <v>1810</v>
      </c>
      <c r="J30" s="38">
        <f>ROUND(AVERAGE(J9:J29),2)</f>
        <v>1820</v>
      </c>
      <c r="K30" s="37">
        <f>ROUND(AVERAGE(I30:J30),2)</f>
        <v>1815</v>
      </c>
      <c r="L30" s="36">
        <f>ROUND(AVERAGE(L9:L29),2)</f>
        <v>1820</v>
      </c>
      <c r="M30" s="35">
        <f>ROUND(AVERAGE(M9:M29),4)</f>
        <v>1.2524</v>
      </c>
      <c r="N30" s="34">
        <f>ROUND(AVERAGE(N9:N29),4)</f>
        <v>1.0727</v>
      </c>
      <c r="O30" s="167">
        <f>ROUND(AVERAGE(O9:O29),2)</f>
        <v>153.84</v>
      </c>
      <c r="P30" s="33">
        <f>AVERAGE(P9:P29)</f>
        <v>1453.347619047619</v>
      </c>
      <c r="Q30" s="33">
        <f>AVERAGE(Q9:Q29)</f>
        <v>1452.5523809523811</v>
      </c>
      <c r="R30" s="33">
        <f>AVERAGE(R9:R29)</f>
        <v>1696.6639958881365</v>
      </c>
      <c r="S30" s="32">
        <f>AVERAGE(S9:S29)</f>
        <v>1.2530380952380948</v>
      </c>
    </row>
    <row r="31" spans="2:19" x14ac:dyDescent="0.2">
      <c r="B31" s="31" t="s">
        <v>12</v>
      </c>
      <c r="C31" s="30">
        <f t="shared" ref="C31:S31" si="4">MAX(C9:C29)</f>
        <v>1810</v>
      </c>
      <c r="D31" s="29">
        <f t="shared" si="4"/>
        <v>1820</v>
      </c>
      <c r="E31" s="28">
        <f t="shared" si="4"/>
        <v>1815</v>
      </c>
      <c r="F31" s="30">
        <f t="shared" si="4"/>
        <v>1810</v>
      </c>
      <c r="G31" s="29">
        <f t="shared" si="4"/>
        <v>1820</v>
      </c>
      <c r="H31" s="28">
        <f t="shared" si="4"/>
        <v>1815</v>
      </c>
      <c r="I31" s="30">
        <f t="shared" si="4"/>
        <v>1810</v>
      </c>
      <c r="J31" s="29">
        <f t="shared" si="4"/>
        <v>1820</v>
      </c>
      <c r="K31" s="28">
        <f t="shared" si="4"/>
        <v>1815</v>
      </c>
      <c r="L31" s="27">
        <f t="shared" si="4"/>
        <v>1820</v>
      </c>
      <c r="M31" s="26">
        <f t="shared" si="4"/>
        <v>1.2695000000000001</v>
      </c>
      <c r="N31" s="25">
        <f t="shared" si="4"/>
        <v>1.0861000000000001</v>
      </c>
      <c r="O31" s="24">
        <f t="shared" si="4"/>
        <v>156.96</v>
      </c>
      <c r="P31" s="23">
        <f t="shared" si="4"/>
        <v>1477.75</v>
      </c>
      <c r="Q31" s="23">
        <f t="shared" si="4"/>
        <v>1476.91</v>
      </c>
      <c r="R31" s="23">
        <f t="shared" si="4"/>
        <v>1711.3305124588624</v>
      </c>
      <c r="S31" s="22">
        <f t="shared" si="4"/>
        <v>1.2702</v>
      </c>
    </row>
    <row r="32" spans="2:19" ht="13.5" thickBot="1" x14ac:dyDescent="0.25">
      <c r="B32" s="21" t="s">
        <v>13</v>
      </c>
      <c r="C32" s="20">
        <f t="shared" ref="C32:S32" si="5">MIN(C9:C29)</f>
        <v>1810</v>
      </c>
      <c r="D32" s="19">
        <f t="shared" si="5"/>
        <v>1820</v>
      </c>
      <c r="E32" s="18">
        <f t="shared" si="5"/>
        <v>1815</v>
      </c>
      <c r="F32" s="20">
        <f t="shared" si="5"/>
        <v>1810</v>
      </c>
      <c r="G32" s="19">
        <f t="shared" si="5"/>
        <v>1820</v>
      </c>
      <c r="H32" s="18">
        <f t="shared" si="5"/>
        <v>1815</v>
      </c>
      <c r="I32" s="20">
        <f t="shared" si="5"/>
        <v>1810</v>
      </c>
      <c r="J32" s="19">
        <f t="shared" si="5"/>
        <v>1820</v>
      </c>
      <c r="K32" s="18">
        <f t="shared" si="5"/>
        <v>1815</v>
      </c>
      <c r="L32" s="17">
        <f t="shared" si="5"/>
        <v>1820</v>
      </c>
      <c r="M32" s="16">
        <f t="shared" si="5"/>
        <v>1.2316</v>
      </c>
      <c r="N32" s="15">
        <f t="shared" si="5"/>
        <v>1.0634999999999999</v>
      </c>
      <c r="O32" s="14">
        <f t="shared" si="5"/>
        <v>151.38</v>
      </c>
      <c r="P32" s="13">
        <f t="shared" si="5"/>
        <v>1433.64</v>
      </c>
      <c r="Q32" s="13">
        <f t="shared" si="5"/>
        <v>1432.85</v>
      </c>
      <c r="R32" s="13">
        <f t="shared" si="5"/>
        <v>1675.7204677285699</v>
      </c>
      <c r="S32" s="12">
        <f t="shared" si="5"/>
        <v>1.2323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45384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45384</v>
      </c>
      <c r="C9" s="44">
        <v>2390</v>
      </c>
      <c r="D9" s="43">
        <v>2400</v>
      </c>
      <c r="E9" s="42">
        <f t="shared" ref="E9:E29" si="0">AVERAGE(C9:D9)</f>
        <v>2395</v>
      </c>
      <c r="F9" s="44">
        <v>2390</v>
      </c>
      <c r="G9" s="43">
        <v>2400</v>
      </c>
      <c r="H9" s="42">
        <f t="shared" ref="H9:H29" si="1">AVERAGE(F9:G9)</f>
        <v>2395</v>
      </c>
      <c r="I9" s="44">
        <v>2390</v>
      </c>
      <c r="J9" s="43">
        <v>2400</v>
      </c>
      <c r="K9" s="42">
        <f t="shared" ref="K9:K29" si="2">AVERAGE(I9:J9)</f>
        <v>2395</v>
      </c>
      <c r="L9" s="50">
        <v>2400</v>
      </c>
      <c r="M9" s="49">
        <v>1.2574000000000001</v>
      </c>
      <c r="N9" s="51">
        <v>1.0751999999999999</v>
      </c>
      <c r="O9" s="48">
        <v>151.66</v>
      </c>
      <c r="P9" s="41">
        <v>1908.7</v>
      </c>
      <c r="Q9" s="41">
        <v>1907.64</v>
      </c>
      <c r="R9" s="47">
        <f t="shared" ref="R9:R29" si="3">L9/N9</f>
        <v>2232.1428571428573</v>
      </c>
      <c r="S9" s="46">
        <v>1.2581</v>
      </c>
    </row>
    <row r="10" spans="1:19" x14ac:dyDescent="0.2">
      <c r="B10" s="45">
        <v>45385</v>
      </c>
      <c r="C10" s="44">
        <v>2390</v>
      </c>
      <c r="D10" s="43">
        <v>2400</v>
      </c>
      <c r="E10" s="42">
        <f t="shared" si="0"/>
        <v>2395</v>
      </c>
      <c r="F10" s="44">
        <v>2390</v>
      </c>
      <c r="G10" s="43">
        <v>2400</v>
      </c>
      <c r="H10" s="42">
        <f t="shared" si="1"/>
        <v>2395</v>
      </c>
      <c r="I10" s="44">
        <v>2390</v>
      </c>
      <c r="J10" s="43">
        <v>2400</v>
      </c>
      <c r="K10" s="42">
        <f t="shared" si="2"/>
        <v>2395</v>
      </c>
      <c r="L10" s="50">
        <v>2400</v>
      </c>
      <c r="M10" s="49">
        <v>1.2578</v>
      </c>
      <c r="N10" s="49">
        <v>1.0784</v>
      </c>
      <c r="O10" s="48">
        <v>151.78</v>
      </c>
      <c r="P10" s="41">
        <v>1908.09</v>
      </c>
      <c r="Q10" s="41">
        <v>1907.18</v>
      </c>
      <c r="R10" s="47">
        <f t="shared" si="3"/>
        <v>2225.519287833828</v>
      </c>
      <c r="S10" s="46">
        <v>1.2584</v>
      </c>
    </row>
    <row r="11" spans="1:19" x14ac:dyDescent="0.2">
      <c r="B11" s="45">
        <v>45386</v>
      </c>
      <c r="C11" s="44">
        <v>2390</v>
      </c>
      <c r="D11" s="43">
        <v>2400</v>
      </c>
      <c r="E11" s="42">
        <f t="shared" si="0"/>
        <v>2395</v>
      </c>
      <c r="F11" s="44">
        <v>2390</v>
      </c>
      <c r="G11" s="43">
        <v>2400</v>
      </c>
      <c r="H11" s="42">
        <f t="shared" si="1"/>
        <v>2395</v>
      </c>
      <c r="I11" s="44">
        <v>2390</v>
      </c>
      <c r="J11" s="43">
        <v>2400</v>
      </c>
      <c r="K11" s="42">
        <f t="shared" si="2"/>
        <v>2395</v>
      </c>
      <c r="L11" s="50">
        <v>2400</v>
      </c>
      <c r="M11" s="49">
        <v>1.2650999999999999</v>
      </c>
      <c r="N11" s="49">
        <v>1.0852999999999999</v>
      </c>
      <c r="O11" s="48">
        <v>151.75</v>
      </c>
      <c r="P11" s="41">
        <v>1897.08</v>
      </c>
      <c r="Q11" s="41">
        <v>1896.03</v>
      </c>
      <c r="R11" s="47">
        <f t="shared" si="3"/>
        <v>2211.3701280751866</v>
      </c>
      <c r="S11" s="46">
        <v>1.2658</v>
      </c>
    </row>
    <row r="12" spans="1:19" x14ac:dyDescent="0.2">
      <c r="B12" s="45">
        <v>45387</v>
      </c>
      <c r="C12" s="44">
        <v>2390</v>
      </c>
      <c r="D12" s="43">
        <v>2400</v>
      </c>
      <c r="E12" s="42">
        <f t="shared" si="0"/>
        <v>2395</v>
      </c>
      <c r="F12" s="44">
        <v>2390</v>
      </c>
      <c r="G12" s="43">
        <v>2400</v>
      </c>
      <c r="H12" s="42">
        <f t="shared" si="1"/>
        <v>2395</v>
      </c>
      <c r="I12" s="44">
        <v>2390</v>
      </c>
      <c r="J12" s="43">
        <v>2400</v>
      </c>
      <c r="K12" s="42">
        <f t="shared" si="2"/>
        <v>2395</v>
      </c>
      <c r="L12" s="50">
        <v>2400</v>
      </c>
      <c r="M12" s="49">
        <v>1.2633000000000001</v>
      </c>
      <c r="N12" s="49">
        <v>1.0834999999999999</v>
      </c>
      <c r="O12" s="48">
        <v>151.38</v>
      </c>
      <c r="P12" s="41">
        <v>1899.79</v>
      </c>
      <c r="Q12" s="41">
        <v>1898.73</v>
      </c>
      <c r="R12" s="47">
        <f t="shared" si="3"/>
        <v>2215.0438394093217</v>
      </c>
      <c r="S12" s="46">
        <v>1.264</v>
      </c>
    </row>
    <row r="13" spans="1:19" x14ac:dyDescent="0.2">
      <c r="B13" s="45">
        <v>45390</v>
      </c>
      <c r="C13" s="44">
        <v>2390</v>
      </c>
      <c r="D13" s="43">
        <v>2400</v>
      </c>
      <c r="E13" s="42">
        <f t="shared" si="0"/>
        <v>2395</v>
      </c>
      <c r="F13" s="44">
        <v>2390</v>
      </c>
      <c r="G13" s="43">
        <v>2400</v>
      </c>
      <c r="H13" s="42">
        <f t="shared" si="1"/>
        <v>2395</v>
      </c>
      <c r="I13" s="44">
        <v>2390</v>
      </c>
      <c r="J13" s="43">
        <v>2400</v>
      </c>
      <c r="K13" s="42">
        <f t="shared" si="2"/>
        <v>2395</v>
      </c>
      <c r="L13" s="50">
        <v>2400</v>
      </c>
      <c r="M13" s="49">
        <v>1.2619</v>
      </c>
      <c r="N13" s="49">
        <v>1.0824</v>
      </c>
      <c r="O13" s="48">
        <v>151.93</v>
      </c>
      <c r="P13" s="41">
        <v>1901.89</v>
      </c>
      <c r="Q13" s="41">
        <v>1900.84</v>
      </c>
      <c r="R13" s="47">
        <f t="shared" si="3"/>
        <v>2217.2949002217292</v>
      </c>
      <c r="S13" s="46">
        <v>1.2625999999999999</v>
      </c>
    </row>
    <row r="14" spans="1:19" x14ac:dyDescent="0.2">
      <c r="B14" s="45">
        <v>45391</v>
      </c>
      <c r="C14" s="44">
        <v>2390</v>
      </c>
      <c r="D14" s="43">
        <v>2400</v>
      </c>
      <c r="E14" s="42">
        <f t="shared" si="0"/>
        <v>2395</v>
      </c>
      <c r="F14" s="44">
        <v>2390</v>
      </c>
      <c r="G14" s="43">
        <v>2400</v>
      </c>
      <c r="H14" s="42">
        <f t="shared" si="1"/>
        <v>2395</v>
      </c>
      <c r="I14" s="44">
        <v>2390</v>
      </c>
      <c r="J14" s="43">
        <v>2400</v>
      </c>
      <c r="K14" s="42">
        <f t="shared" si="2"/>
        <v>2395</v>
      </c>
      <c r="L14" s="50">
        <v>2400</v>
      </c>
      <c r="M14" s="49">
        <v>1.268</v>
      </c>
      <c r="N14" s="49">
        <v>1.0861000000000001</v>
      </c>
      <c r="O14" s="48">
        <v>151.84</v>
      </c>
      <c r="P14" s="41">
        <v>1892.74</v>
      </c>
      <c r="Q14" s="41">
        <v>1891.7</v>
      </c>
      <c r="R14" s="47">
        <f t="shared" si="3"/>
        <v>2209.7412761255869</v>
      </c>
      <c r="S14" s="46">
        <v>1.2686999999999999</v>
      </c>
    </row>
    <row r="15" spans="1:19" x14ac:dyDescent="0.2">
      <c r="B15" s="45">
        <v>45392</v>
      </c>
      <c r="C15" s="44">
        <v>2490</v>
      </c>
      <c r="D15" s="43">
        <v>2500</v>
      </c>
      <c r="E15" s="42">
        <f t="shared" si="0"/>
        <v>2495</v>
      </c>
      <c r="F15" s="44">
        <v>2490</v>
      </c>
      <c r="G15" s="43">
        <v>2500</v>
      </c>
      <c r="H15" s="42">
        <f t="shared" si="1"/>
        <v>2495</v>
      </c>
      <c r="I15" s="44">
        <v>2490</v>
      </c>
      <c r="J15" s="43">
        <v>2500</v>
      </c>
      <c r="K15" s="42">
        <f t="shared" si="2"/>
        <v>2495</v>
      </c>
      <c r="L15" s="50">
        <v>2500</v>
      </c>
      <c r="M15" s="49">
        <v>1.2695000000000001</v>
      </c>
      <c r="N15" s="49">
        <v>1.0855999999999999</v>
      </c>
      <c r="O15" s="48">
        <v>151.85</v>
      </c>
      <c r="P15" s="41">
        <v>1969.28</v>
      </c>
      <c r="Q15" s="41">
        <v>1968.19</v>
      </c>
      <c r="R15" s="47">
        <f t="shared" si="3"/>
        <v>2302.8739867354461</v>
      </c>
      <c r="S15" s="46">
        <v>1.2702</v>
      </c>
    </row>
    <row r="16" spans="1:19" x14ac:dyDescent="0.2">
      <c r="B16" s="45">
        <v>45393</v>
      </c>
      <c r="C16" s="44">
        <v>2510</v>
      </c>
      <c r="D16" s="43">
        <v>2520</v>
      </c>
      <c r="E16" s="42">
        <f t="shared" si="0"/>
        <v>2515</v>
      </c>
      <c r="F16" s="44">
        <v>2510</v>
      </c>
      <c r="G16" s="43">
        <v>2520</v>
      </c>
      <c r="H16" s="42">
        <f t="shared" si="1"/>
        <v>2515</v>
      </c>
      <c r="I16" s="44">
        <v>2510</v>
      </c>
      <c r="J16" s="43">
        <v>2520</v>
      </c>
      <c r="K16" s="42">
        <f t="shared" si="2"/>
        <v>2515</v>
      </c>
      <c r="L16" s="50">
        <v>2520</v>
      </c>
      <c r="M16" s="49">
        <v>1.2539</v>
      </c>
      <c r="N16" s="49">
        <v>1.0729</v>
      </c>
      <c r="O16" s="48">
        <v>153.09</v>
      </c>
      <c r="P16" s="41">
        <v>2009.73</v>
      </c>
      <c r="Q16" s="41">
        <v>2008.61</v>
      </c>
      <c r="R16" s="47">
        <f t="shared" si="3"/>
        <v>2348.7743498928139</v>
      </c>
      <c r="S16" s="46">
        <v>1.2545999999999999</v>
      </c>
    </row>
    <row r="17" spans="2:19" x14ac:dyDescent="0.2">
      <c r="B17" s="45">
        <v>45394</v>
      </c>
      <c r="C17" s="44">
        <v>2510</v>
      </c>
      <c r="D17" s="43">
        <v>2520</v>
      </c>
      <c r="E17" s="42">
        <f t="shared" si="0"/>
        <v>2515</v>
      </c>
      <c r="F17" s="44">
        <v>2510</v>
      </c>
      <c r="G17" s="43">
        <v>2520</v>
      </c>
      <c r="H17" s="42">
        <f t="shared" si="1"/>
        <v>2515</v>
      </c>
      <c r="I17" s="44">
        <v>2510</v>
      </c>
      <c r="J17" s="43">
        <v>2520</v>
      </c>
      <c r="K17" s="42">
        <f t="shared" si="2"/>
        <v>2515</v>
      </c>
      <c r="L17" s="50">
        <v>2520</v>
      </c>
      <c r="M17" s="49">
        <v>1.2472000000000001</v>
      </c>
      <c r="N17" s="49">
        <v>1.0650999999999999</v>
      </c>
      <c r="O17" s="48">
        <v>153.16999999999999</v>
      </c>
      <c r="P17" s="41">
        <v>2020.53</v>
      </c>
      <c r="Q17" s="41">
        <v>2019.39</v>
      </c>
      <c r="R17" s="47">
        <f t="shared" si="3"/>
        <v>2365.9750258191721</v>
      </c>
      <c r="S17" s="46">
        <v>1.2479</v>
      </c>
    </row>
    <row r="18" spans="2:19" x14ac:dyDescent="0.2">
      <c r="B18" s="45">
        <v>45397</v>
      </c>
      <c r="C18" s="44">
        <v>2510</v>
      </c>
      <c r="D18" s="43">
        <v>2520</v>
      </c>
      <c r="E18" s="42">
        <f t="shared" si="0"/>
        <v>2515</v>
      </c>
      <c r="F18" s="44">
        <v>2510</v>
      </c>
      <c r="G18" s="43">
        <v>2520</v>
      </c>
      <c r="H18" s="42">
        <f t="shared" si="1"/>
        <v>2515</v>
      </c>
      <c r="I18" s="44">
        <v>2510</v>
      </c>
      <c r="J18" s="43">
        <v>2520</v>
      </c>
      <c r="K18" s="42">
        <f t="shared" si="2"/>
        <v>2515</v>
      </c>
      <c r="L18" s="50">
        <v>2520</v>
      </c>
      <c r="M18" s="49">
        <v>1.2478</v>
      </c>
      <c r="N18" s="49">
        <v>1.0653999999999999</v>
      </c>
      <c r="O18" s="48">
        <v>153.91999999999999</v>
      </c>
      <c r="P18" s="41">
        <v>2019.55</v>
      </c>
      <c r="Q18" s="41">
        <v>2018.42</v>
      </c>
      <c r="R18" s="47">
        <f t="shared" si="3"/>
        <v>2365.3088042049935</v>
      </c>
      <c r="S18" s="46">
        <v>1.2484999999999999</v>
      </c>
    </row>
    <row r="19" spans="2:19" x14ac:dyDescent="0.2">
      <c r="B19" s="45">
        <v>45398</v>
      </c>
      <c r="C19" s="44">
        <v>2510</v>
      </c>
      <c r="D19" s="43">
        <v>2520</v>
      </c>
      <c r="E19" s="42">
        <f t="shared" si="0"/>
        <v>2515</v>
      </c>
      <c r="F19" s="44">
        <v>2510</v>
      </c>
      <c r="G19" s="43">
        <v>2520</v>
      </c>
      <c r="H19" s="42">
        <f t="shared" si="1"/>
        <v>2515</v>
      </c>
      <c r="I19" s="44">
        <v>2510</v>
      </c>
      <c r="J19" s="43">
        <v>2520</v>
      </c>
      <c r="K19" s="42">
        <f t="shared" si="2"/>
        <v>2515</v>
      </c>
      <c r="L19" s="50">
        <v>2520</v>
      </c>
      <c r="M19" s="49">
        <v>1.2459</v>
      </c>
      <c r="N19" s="49">
        <v>1.0643</v>
      </c>
      <c r="O19" s="48">
        <v>154.66</v>
      </c>
      <c r="P19" s="41">
        <v>2022.63</v>
      </c>
      <c r="Q19" s="41">
        <v>2021.5</v>
      </c>
      <c r="R19" s="47">
        <f t="shared" si="3"/>
        <v>2367.7534529737854</v>
      </c>
      <c r="S19" s="46">
        <v>1.2465999999999999</v>
      </c>
    </row>
    <row r="20" spans="2:19" x14ac:dyDescent="0.2">
      <c r="B20" s="45">
        <v>45399</v>
      </c>
      <c r="C20" s="44">
        <v>2510</v>
      </c>
      <c r="D20" s="43">
        <v>2520</v>
      </c>
      <c r="E20" s="42">
        <f t="shared" si="0"/>
        <v>2515</v>
      </c>
      <c r="F20" s="44">
        <v>2510</v>
      </c>
      <c r="G20" s="43">
        <v>2520</v>
      </c>
      <c r="H20" s="42">
        <f t="shared" si="1"/>
        <v>2515</v>
      </c>
      <c r="I20" s="44">
        <v>2510</v>
      </c>
      <c r="J20" s="43">
        <v>2520</v>
      </c>
      <c r="K20" s="42">
        <f t="shared" si="2"/>
        <v>2515</v>
      </c>
      <c r="L20" s="50">
        <v>2520</v>
      </c>
      <c r="M20" s="49">
        <v>1.2457</v>
      </c>
      <c r="N20" s="49">
        <v>1.0636000000000001</v>
      </c>
      <c r="O20" s="48">
        <v>154.63999999999999</v>
      </c>
      <c r="P20" s="41">
        <v>2022.96</v>
      </c>
      <c r="Q20" s="41">
        <v>2021.82</v>
      </c>
      <c r="R20" s="47">
        <f t="shared" si="3"/>
        <v>2369.31177134261</v>
      </c>
      <c r="S20" s="46">
        <v>1.2464</v>
      </c>
    </row>
    <row r="21" spans="2:19" x14ac:dyDescent="0.2">
      <c r="B21" s="45">
        <v>45400</v>
      </c>
      <c r="C21" s="44">
        <v>2510</v>
      </c>
      <c r="D21" s="43">
        <v>2520</v>
      </c>
      <c r="E21" s="42">
        <f t="shared" si="0"/>
        <v>2515</v>
      </c>
      <c r="F21" s="44">
        <v>2510</v>
      </c>
      <c r="G21" s="43">
        <v>2520</v>
      </c>
      <c r="H21" s="42">
        <f t="shared" si="1"/>
        <v>2515</v>
      </c>
      <c r="I21" s="44">
        <v>2510</v>
      </c>
      <c r="J21" s="43">
        <v>2520</v>
      </c>
      <c r="K21" s="42">
        <f t="shared" si="2"/>
        <v>2515</v>
      </c>
      <c r="L21" s="50">
        <v>2520</v>
      </c>
      <c r="M21" s="49">
        <v>1.2472000000000001</v>
      </c>
      <c r="N21" s="49">
        <v>1.0678000000000001</v>
      </c>
      <c r="O21" s="48">
        <v>154.38</v>
      </c>
      <c r="P21" s="41">
        <v>2020.53</v>
      </c>
      <c r="Q21" s="41">
        <v>2019.39</v>
      </c>
      <c r="R21" s="47">
        <f t="shared" si="3"/>
        <v>2359.9925079602922</v>
      </c>
      <c r="S21" s="46">
        <v>1.2479</v>
      </c>
    </row>
    <row r="22" spans="2:19" x14ac:dyDescent="0.2">
      <c r="B22" s="45">
        <v>45401</v>
      </c>
      <c r="C22" s="44">
        <v>2510</v>
      </c>
      <c r="D22" s="43">
        <v>2520</v>
      </c>
      <c r="E22" s="42">
        <f t="shared" si="0"/>
        <v>2515</v>
      </c>
      <c r="F22" s="44">
        <v>2510</v>
      </c>
      <c r="G22" s="43">
        <v>2520</v>
      </c>
      <c r="H22" s="42">
        <f t="shared" si="1"/>
        <v>2515</v>
      </c>
      <c r="I22" s="44">
        <v>2510</v>
      </c>
      <c r="J22" s="43">
        <v>2520</v>
      </c>
      <c r="K22" s="42">
        <f t="shared" si="2"/>
        <v>2515</v>
      </c>
      <c r="L22" s="50">
        <v>2520</v>
      </c>
      <c r="M22" s="49">
        <v>1.244</v>
      </c>
      <c r="N22" s="49">
        <v>1.0651999999999999</v>
      </c>
      <c r="O22" s="48">
        <v>154.61000000000001</v>
      </c>
      <c r="P22" s="41">
        <v>2025.72</v>
      </c>
      <c r="Q22" s="41">
        <v>2024.58</v>
      </c>
      <c r="R22" s="47">
        <f t="shared" si="3"/>
        <v>2365.7529102515959</v>
      </c>
      <c r="S22" s="46">
        <v>1.2446999999999999</v>
      </c>
    </row>
    <row r="23" spans="2:19" x14ac:dyDescent="0.2">
      <c r="B23" s="45">
        <v>45404</v>
      </c>
      <c r="C23" s="44">
        <v>2510</v>
      </c>
      <c r="D23" s="43">
        <v>2520</v>
      </c>
      <c r="E23" s="42">
        <f t="shared" si="0"/>
        <v>2515</v>
      </c>
      <c r="F23" s="44">
        <v>2510</v>
      </c>
      <c r="G23" s="43">
        <v>2520</v>
      </c>
      <c r="H23" s="42">
        <f t="shared" si="1"/>
        <v>2515</v>
      </c>
      <c r="I23" s="44">
        <v>2510</v>
      </c>
      <c r="J23" s="43">
        <v>2520</v>
      </c>
      <c r="K23" s="42">
        <f t="shared" si="2"/>
        <v>2515</v>
      </c>
      <c r="L23" s="50">
        <v>2520</v>
      </c>
      <c r="M23" s="49">
        <v>1.2316</v>
      </c>
      <c r="N23" s="49">
        <v>1.0634999999999999</v>
      </c>
      <c r="O23" s="48">
        <v>154.77000000000001</v>
      </c>
      <c r="P23" s="41">
        <v>2046.12</v>
      </c>
      <c r="Q23" s="41">
        <v>2044.96</v>
      </c>
      <c r="R23" s="47">
        <f t="shared" si="3"/>
        <v>2369.534555712271</v>
      </c>
      <c r="S23" s="46">
        <v>1.2323</v>
      </c>
    </row>
    <row r="24" spans="2:19" x14ac:dyDescent="0.2">
      <c r="B24" s="45">
        <v>45405</v>
      </c>
      <c r="C24" s="44">
        <v>2510</v>
      </c>
      <c r="D24" s="43">
        <v>2520</v>
      </c>
      <c r="E24" s="42">
        <f t="shared" si="0"/>
        <v>2515</v>
      </c>
      <c r="F24" s="44">
        <v>2510</v>
      </c>
      <c r="G24" s="43">
        <v>2520</v>
      </c>
      <c r="H24" s="42">
        <f t="shared" si="1"/>
        <v>2515</v>
      </c>
      <c r="I24" s="44">
        <v>2510</v>
      </c>
      <c r="J24" s="43">
        <v>2520</v>
      </c>
      <c r="K24" s="42">
        <f t="shared" si="2"/>
        <v>2515</v>
      </c>
      <c r="L24" s="50">
        <v>2520</v>
      </c>
      <c r="M24" s="49">
        <v>1.2402</v>
      </c>
      <c r="N24" s="49">
        <v>1.0673999999999999</v>
      </c>
      <c r="O24" s="48">
        <v>154.81</v>
      </c>
      <c r="P24" s="41">
        <v>2031.93</v>
      </c>
      <c r="Q24" s="41">
        <v>2030.78</v>
      </c>
      <c r="R24" s="47">
        <f t="shared" si="3"/>
        <v>2360.8768971332211</v>
      </c>
      <c r="S24" s="46">
        <v>1.2408999999999999</v>
      </c>
    </row>
    <row r="25" spans="2:19" x14ac:dyDescent="0.2">
      <c r="B25" s="45">
        <v>45406</v>
      </c>
      <c r="C25" s="44">
        <v>2510</v>
      </c>
      <c r="D25" s="43">
        <v>2520</v>
      </c>
      <c r="E25" s="42">
        <f t="shared" si="0"/>
        <v>2515</v>
      </c>
      <c r="F25" s="44">
        <v>2510</v>
      </c>
      <c r="G25" s="43">
        <v>2520</v>
      </c>
      <c r="H25" s="42">
        <f t="shared" si="1"/>
        <v>2515</v>
      </c>
      <c r="I25" s="44">
        <v>2510</v>
      </c>
      <c r="J25" s="43">
        <v>2520</v>
      </c>
      <c r="K25" s="42">
        <f t="shared" si="2"/>
        <v>2515</v>
      </c>
      <c r="L25" s="50">
        <v>2520</v>
      </c>
      <c r="M25" s="49">
        <v>1.2435</v>
      </c>
      <c r="N25" s="49">
        <v>1.0689</v>
      </c>
      <c r="O25" s="48">
        <v>154.93</v>
      </c>
      <c r="P25" s="41">
        <v>2026.54</v>
      </c>
      <c r="Q25" s="41">
        <v>2025.4</v>
      </c>
      <c r="R25" s="47">
        <f t="shared" si="3"/>
        <v>2357.563850687623</v>
      </c>
      <c r="S25" s="46">
        <v>1.2442</v>
      </c>
    </row>
    <row r="26" spans="2:19" x14ac:dyDescent="0.2">
      <c r="B26" s="45">
        <v>45407</v>
      </c>
      <c r="C26" s="44">
        <v>2510</v>
      </c>
      <c r="D26" s="43">
        <v>2520</v>
      </c>
      <c r="E26" s="42">
        <f t="shared" si="0"/>
        <v>2515</v>
      </c>
      <c r="F26" s="44">
        <v>2510</v>
      </c>
      <c r="G26" s="43">
        <v>2520</v>
      </c>
      <c r="H26" s="42">
        <f t="shared" si="1"/>
        <v>2515</v>
      </c>
      <c r="I26" s="44">
        <v>2510</v>
      </c>
      <c r="J26" s="43">
        <v>2520</v>
      </c>
      <c r="K26" s="42">
        <f t="shared" si="2"/>
        <v>2515</v>
      </c>
      <c r="L26" s="50">
        <v>2520</v>
      </c>
      <c r="M26" s="49">
        <v>1.2512000000000001</v>
      </c>
      <c r="N26" s="49">
        <v>1.0720000000000001</v>
      </c>
      <c r="O26" s="48">
        <v>155.56</v>
      </c>
      <c r="P26" s="41">
        <v>2014.07</v>
      </c>
      <c r="Q26" s="41">
        <v>2012.94</v>
      </c>
      <c r="R26" s="47">
        <f t="shared" si="3"/>
        <v>2350.7462686567164</v>
      </c>
      <c r="S26" s="46">
        <v>1.2519</v>
      </c>
    </row>
    <row r="27" spans="2:19" x14ac:dyDescent="0.2">
      <c r="B27" s="45">
        <v>45408</v>
      </c>
      <c r="C27" s="44">
        <v>2510</v>
      </c>
      <c r="D27" s="43">
        <v>2520</v>
      </c>
      <c r="E27" s="42">
        <f t="shared" si="0"/>
        <v>2515</v>
      </c>
      <c r="F27" s="44">
        <v>2510</v>
      </c>
      <c r="G27" s="43">
        <v>2520</v>
      </c>
      <c r="H27" s="42">
        <f t="shared" si="1"/>
        <v>2515</v>
      </c>
      <c r="I27" s="44">
        <v>2510</v>
      </c>
      <c r="J27" s="43">
        <v>2520</v>
      </c>
      <c r="K27" s="42">
        <f t="shared" si="2"/>
        <v>2515</v>
      </c>
      <c r="L27" s="50">
        <v>2520</v>
      </c>
      <c r="M27" s="49">
        <v>1.2511000000000001</v>
      </c>
      <c r="N27" s="49">
        <v>1.0716000000000001</v>
      </c>
      <c r="O27" s="48">
        <v>156.82</v>
      </c>
      <c r="P27" s="41">
        <v>2014.23</v>
      </c>
      <c r="Q27" s="41">
        <v>2013.26</v>
      </c>
      <c r="R27" s="47">
        <f t="shared" si="3"/>
        <v>2351.6237402015677</v>
      </c>
      <c r="S27" s="46">
        <v>1.2517</v>
      </c>
    </row>
    <row r="28" spans="2:19" x14ac:dyDescent="0.2">
      <c r="B28" s="45">
        <v>45411</v>
      </c>
      <c r="C28" s="44">
        <v>2510</v>
      </c>
      <c r="D28" s="43">
        <v>2520</v>
      </c>
      <c r="E28" s="42">
        <f t="shared" si="0"/>
        <v>2515</v>
      </c>
      <c r="F28" s="44">
        <v>2510</v>
      </c>
      <c r="G28" s="43">
        <v>2520</v>
      </c>
      <c r="H28" s="42">
        <f t="shared" si="1"/>
        <v>2515</v>
      </c>
      <c r="I28" s="44">
        <v>2510</v>
      </c>
      <c r="J28" s="43">
        <v>2520</v>
      </c>
      <c r="K28" s="42">
        <f t="shared" si="2"/>
        <v>2515</v>
      </c>
      <c r="L28" s="50">
        <v>2520</v>
      </c>
      <c r="M28" s="49">
        <v>1.2531000000000001</v>
      </c>
      <c r="N28" s="49">
        <v>1.0714999999999999</v>
      </c>
      <c r="O28" s="48">
        <v>156.22999999999999</v>
      </c>
      <c r="P28" s="41">
        <v>2011.01</v>
      </c>
      <c r="Q28" s="41">
        <v>2009.89</v>
      </c>
      <c r="R28" s="47">
        <f t="shared" si="3"/>
        <v>2351.8432104526369</v>
      </c>
      <c r="S28" s="46">
        <v>1.2538</v>
      </c>
    </row>
    <row r="29" spans="2:19" x14ac:dyDescent="0.2">
      <c r="B29" s="45">
        <v>45412</v>
      </c>
      <c r="C29" s="44">
        <v>2510</v>
      </c>
      <c r="D29" s="43">
        <v>2520</v>
      </c>
      <c r="E29" s="42">
        <f t="shared" si="0"/>
        <v>2515</v>
      </c>
      <c r="F29" s="44">
        <v>2510</v>
      </c>
      <c r="G29" s="43">
        <v>2520</v>
      </c>
      <c r="H29" s="42">
        <f t="shared" si="1"/>
        <v>2515</v>
      </c>
      <c r="I29" s="44">
        <v>2510</v>
      </c>
      <c r="J29" s="43">
        <v>2520</v>
      </c>
      <c r="K29" s="42">
        <f t="shared" si="2"/>
        <v>2515</v>
      </c>
      <c r="L29" s="50">
        <v>2520</v>
      </c>
      <c r="M29" s="49">
        <v>1.254</v>
      </c>
      <c r="N29" s="49">
        <v>1.0720000000000001</v>
      </c>
      <c r="O29" s="48">
        <v>156.96</v>
      </c>
      <c r="P29" s="41">
        <v>2009.57</v>
      </c>
      <c r="Q29" s="41">
        <v>2008.61</v>
      </c>
      <c r="R29" s="47">
        <f t="shared" si="3"/>
        <v>2350.7462686567164</v>
      </c>
      <c r="S29" s="46">
        <v>1.2545999999999999</v>
      </c>
    </row>
    <row r="30" spans="2:19" x14ac:dyDescent="0.2">
      <c r="B30" s="40" t="s">
        <v>11</v>
      </c>
      <c r="C30" s="39">
        <f>ROUND(AVERAGE(C9:C29),2)</f>
        <v>2474.7600000000002</v>
      </c>
      <c r="D30" s="38">
        <f>ROUND(AVERAGE(D9:D29),2)</f>
        <v>2484.7600000000002</v>
      </c>
      <c r="E30" s="37">
        <f>ROUND(AVERAGE(C30:D30),2)</f>
        <v>2479.7600000000002</v>
      </c>
      <c r="F30" s="39">
        <f>ROUND(AVERAGE(F9:F29),2)</f>
        <v>2474.7600000000002</v>
      </c>
      <c r="G30" s="38">
        <f>ROUND(AVERAGE(G9:G29),2)</f>
        <v>2484.7600000000002</v>
      </c>
      <c r="H30" s="37">
        <f>ROUND(AVERAGE(F30:G30),2)</f>
        <v>2479.7600000000002</v>
      </c>
      <c r="I30" s="39">
        <f>ROUND(AVERAGE(I9:I29),2)</f>
        <v>2474.7600000000002</v>
      </c>
      <c r="J30" s="38">
        <f>ROUND(AVERAGE(J9:J29),2)</f>
        <v>2484.7600000000002</v>
      </c>
      <c r="K30" s="37">
        <f>ROUND(AVERAGE(I30:J30),2)</f>
        <v>2479.7600000000002</v>
      </c>
      <c r="L30" s="36">
        <f>ROUND(AVERAGE(L9:L29),2)</f>
        <v>2484.7600000000002</v>
      </c>
      <c r="M30" s="35">
        <f>ROUND(AVERAGE(M9:M29),4)</f>
        <v>1.2524</v>
      </c>
      <c r="N30" s="34">
        <f>ROUND(AVERAGE(N9:N29),4)</f>
        <v>1.0727</v>
      </c>
      <c r="O30" s="167">
        <f>ROUND(AVERAGE(O9:O29),2)</f>
        <v>153.84</v>
      </c>
      <c r="P30" s="33">
        <f>AVERAGE(P9:P29)</f>
        <v>1984.4138095238097</v>
      </c>
      <c r="Q30" s="33">
        <f>AVERAGE(Q9:Q29)</f>
        <v>1983.3266666666671</v>
      </c>
      <c r="R30" s="33">
        <f>AVERAGE(R9:R29)</f>
        <v>2316.6566614042836</v>
      </c>
      <c r="S30" s="32">
        <f>AVERAGE(S9:S29)</f>
        <v>1.2530380952380948</v>
      </c>
    </row>
    <row r="31" spans="2:19" x14ac:dyDescent="0.2">
      <c r="B31" s="31" t="s">
        <v>12</v>
      </c>
      <c r="C31" s="30">
        <f t="shared" ref="C31:S31" si="4">MAX(C9:C29)</f>
        <v>2510</v>
      </c>
      <c r="D31" s="29">
        <f t="shared" si="4"/>
        <v>2520</v>
      </c>
      <c r="E31" s="28">
        <f t="shared" si="4"/>
        <v>2515</v>
      </c>
      <c r="F31" s="30">
        <f t="shared" si="4"/>
        <v>2510</v>
      </c>
      <c r="G31" s="29">
        <f t="shared" si="4"/>
        <v>2520</v>
      </c>
      <c r="H31" s="28">
        <f t="shared" si="4"/>
        <v>2515</v>
      </c>
      <c r="I31" s="30">
        <f t="shared" si="4"/>
        <v>2510</v>
      </c>
      <c r="J31" s="29">
        <f t="shared" si="4"/>
        <v>2520</v>
      </c>
      <c r="K31" s="28">
        <f t="shared" si="4"/>
        <v>2515</v>
      </c>
      <c r="L31" s="27">
        <f t="shared" si="4"/>
        <v>2520</v>
      </c>
      <c r="M31" s="26">
        <f t="shared" si="4"/>
        <v>1.2695000000000001</v>
      </c>
      <c r="N31" s="25">
        <f t="shared" si="4"/>
        <v>1.0861000000000001</v>
      </c>
      <c r="O31" s="24">
        <f t="shared" si="4"/>
        <v>156.96</v>
      </c>
      <c r="P31" s="23">
        <f t="shared" si="4"/>
        <v>2046.12</v>
      </c>
      <c r="Q31" s="23">
        <f t="shared" si="4"/>
        <v>2044.96</v>
      </c>
      <c r="R31" s="23">
        <f t="shared" si="4"/>
        <v>2369.534555712271</v>
      </c>
      <c r="S31" s="22">
        <f t="shared" si="4"/>
        <v>1.2702</v>
      </c>
    </row>
    <row r="32" spans="2:19" ht="13.5" thickBot="1" x14ac:dyDescent="0.25">
      <c r="B32" s="21" t="s">
        <v>13</v>
      </c>
      <c r="C32" s="20">
        <f t="shared" ref="C32:S32" si="5">MIN(C9:C29)</f>
        <v>2390</v>
      </c>
      <c r="D32" s="19">
        <f t="shared" si="5"/>
        <v>2400</v>
      </c>
      <c r="E32" s="18">
        <f t="shared" si="5"/>
        <v>2395</v>
      </c>
      <c r="F32" s="20">
        <f t="shared" si="5"/>
        <v>2390</v>
      </c>
      <c r="G32" s="19">
        <f t="shared" si="5"/>
        <v>2400</v>
      </c>
      <c r="H32" s="18">
        <f t="shared" si="5"/>
        <v>2395</v>
      </c>
      <c r="I32" s="20">
        <f t="shared" si="5"/>
        <v>2390</v>
      </c>
      <c r="J32" s="19">
        <f t="shared" si="5"/>
        <v>2400</v>
      </c>
      <c r="K32" s="18">
        <f t="shared" si="5"/>
        <v>2395</v>
      </c>
      <c r="L32" s="17">
        <f t="shared" si="5"/>
        <v>2400</v>
      </c>
      <c r="M32" s="16">
        <f t="shared" si="5"/>
        <v>1.2316</v>
      </c>
      <c r="N32" s="15">
        <f t="shared" si="5"/>
        <v>1.0634999999999999</v>
      </c>
      <c r="O32" s="14">
        <f t="shared" si="5"/>
        <v>151.38</v>
      </c>
      <c r="P32" s="13">
        <f t="shared" si="5"/>
        <v>1892.74</v>
      </c>
      <c r="Q32" s="13">
        <f t="shared" si="5"/>
        <v>1891.7</v>
      </c>
      <c r="R32" s="13">
        <f t="shared" si="5"/>
        <v>2209.7412761255869</v>
      </c>
      <c r="S32" s="12">
        <f t="shared" si="5"/>
        <v>1.2323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45384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45384</v>
      </c>
      <c r="C9" s="44">
        <v>2322</v>
      </c>
      <c r="D9" s="43">
        <v>2322.5</v>
      </c>
      <c r="E9" s="42">
        <f t="shared" ref="E9:E29" si="0">AVERAGE(C9:D9)</f>
        <v>2322.25</v>
      </c>
      <c r="F9" s="44">
        <v>2362.5</v>
      </c>
      <c r="G9" s="43">
        <v>2363</v>
      </c>
      <c r="H9" s="42">
        <f t="shared" ref="H9:H29" si="1">AVERAGE(F9:G9)</f>
        <v>2362.75</v>
      </c>
      <c r="I9" s="44">
        <v>2563</v>
      </c>
      <c r="J9" s="43">
        <v>2568</v>
      </c>
      <c r="K9" s="42">
        <f t="shared" ref="K9:K29" si="2">AVERAGE(I9:J9)</f>
        <v>2565.5</v>
      </c>
      <c r="L9" s="44">
        <v>2657</v>
      </c>
      <c r="M9" s="43">
        <v>2662</v>
      </c>
      <c r="N9" s="42">
        <f t="shared" ref="N9:N29" si="3">AVERAGE(L9:M9)</f>
        <v>2659.5</v>
      </c>
      <c r="O9" s="44">
        <v>2728</v>
      </c>
      <c r="P9" s="43">
        <v>2733</v>
      </c>
      <c r="Q9" s="42">
        <f t="shared" ref="Q9:Q29" si="4">AVERAGE(O9:P9)</f>
        <v>2730.5</v>
      </c>
      <c r="R9" s="50">
        <v>2322.5</v>
      </c>
      <c r="S9" s="49">
        <v>1.2574000000000001</v>
      </c>
      <c r="T9" s="51">
        <v>1.0751999999999999</v>
      </c>
      <c r="U9" s="48">
        <v>151.66</v>
      </c>
      <c r="V9" s="41">
        <v>1847.07</v>
      </c>
      <c r="W9" s="41">
        <v>1878.23</v>
      </c>
      <c r="X9" s="47">
        <f t="shared" ref="X9:X29" si="5">R9/T9</f>
        <v>2160.0632440476193</v>
      </c>
      <c r="Y9" s="46">
        <v>1.2581</v>
      </c>
    </row>
    <row r="10" spans="1:25" x14ac:dyDescent="0.2">
      <c r="B10" s="45">
        <v>45385</v>
      </c>
      <c r="C10" s="44">
        <v>2333.5</v>
      </c>
      <c r="D10" s="43">
        <v>2334</v>
      </c>
      <c r="E10" s="42">
        <f t="shared" si="0"/>
        <v>2333.75</v>
      </c>
      <c r="F10" s="44">
        <v>2378</v>
      </c>
      <c r="G10" s="43">
        <v>2380</v>
      </c>
      <c r="H10" s="42">
        <f t="shared" si="1"/>
        <v>2379</v>
      </c>
      <c r="I10" s="44">
        <v>2580</v>
      </c>
      <c r="J10" s="43">
        <v>2585</v>
      </c>
      <c r="K10" s="42">
        <f t="shared" si="2"/>
        <v>2582.5</v>
      </c>
      <c r="L10" s="44">
        <v>2673</v>
      </c>
      <c r="M10" s="43">
        <v>2678</v>
      </c>
      <c r="N10" s="42">
        <f t="shared" si="3"/>
        <v>2675.5</v>
      </c>
      <c r="O10" s="44">
        <v>2733</v>
      </c>
      <c r="P10" s="43">
        <v>2738</v>
      </c>
      <c r="Q10" s="42">
        <f t="shared" si="4"/>
        <v>2735.5</v>
      </c>
      <c r="R10" s="50">
        <v>2334</v>
      </c>
      <c r="S10" s="49">
        <v>1.2578</v>
      </c>
      <c r="T10" s="49">
        <v>1.0784</v>
      </c>
      <c r="U10" s="48">
        <v>151.78</v>
      </c>
      <c r="V10" s="41">
        <v>1855.62</v>
      </c>
      <c r="W10" s="41">
        <v>1891.29</v>
      </c>
      <c r="X10" s="47">
        <f t="shared" si="5"/>
        <v>2164.3175074183978</v>
      </c>
      <c r="Y10" s="46">
        <v>1.2584</v>
      </c>
    </row>
    <row r="11" spans="1:25" x14ac:dyDescent="0.2">
      <c r="B11" s="45">
        <v>45386</v>
      </c>
      <c r="C11" s="44">
        <v>2394</v>
      </c>
      <c r="D11" s="43">
        <v>2394.5</v>
      </c>
      <c r="E11" s="42">
        <f t="shared" si="0"/>
        <v>2394.25</v>
      </c>
      <c r="F11" s="44">
        <v>2439</v>
      </c>
      <c r="G11" s="43">
        <v>2440</v>
      </c>
      <c r="H11" s="42">
        <f t="shared" si="1"/>
        <v>2439.5</v>
      </c>
      <c r="I11" s="44">
        <v>2618</v>
      </c>
      <c r="J11" s="43">
        <v>2623</v>
      </c>
      <c r="K11" s="42">
        <f t="shared" si="2"/>
        <v>2620.5</v>
      </c>
      <c r="L11" s="44">
        <v>2695</v>
      </c>
      <c r="M11" s="43">
        <v>2700</v>
      </c>
      <c r="N11" s="42">
        <f t="shared" si="3"/>
        <v>2697.5</v>
      </c>
      <c r="O11" s="44">
        <v>2725</v>
      </c>
      <c r="P11" s="43">
        <v>2730</v>
      </c>
      <c r="Q11" s="42">
        <f t="shared" si="4"/>
        <v>2727.5</v>
      </c>
      <c r="R11" s="50">
        <v>2394.5</v>
      </c>
      <c r="S11" s="49">
        <v>1.2650999999999999</v>
      </c>
      <c r="T11" s="49">
        <v>1.0852999999999999</v>
      </c>
      <c r="U11" s="48">
        <v>151.75</v>
      </c>
      <c r="V11" s="41">
        <v>1892.74</v>
      </c>
      <c r="W11" s="41">
        <v>1927.63</v>
      </c>
      <c r="X11" s="47">
        <f t="shared" si="5"/>
        <v>2206.3024048650145</v>
      </c>
      <c r="Y11" s="46">
        <v>1.2658</v>
      </c>
    </row>
    <row r="12" spans="1:25" x14ac:dyDescent="0.2">
      <c r="B12" s="45">
        <v>45387</v>
      </c>
      <c r="C12" s="44">
        <v>2390.5</v>
      </c>
      <c r="D12" s="43">
        <v>2391</v>
      </c>
      <c r="E12" s="42">
        <f t="shared" si="0"/>
        <v>2390.75</v>
      </c>
      <c r="F12" s="44">
        <v>2432</v>
      </c>
      <c r="G12" s="43">
        <v>2433</v>
      </c>
      <c r="H12" s="42">
        <f t="shared" si="1"/>
        <v>2432.5</v>
      </c>
      <c r="I12" s="44">
        <v>2608</v>
      </c>
      <c r="J12" s="43">
        <v>2613</v>
      </c>
      <c r="K12" s="42">
        <f t="shared" si="2"/>
        <v>2610.5</v>
      </c>
      <c r="L12" s="44">
        <v>2688</v>
      </c>
      <c r="M12" s="43">
        <v>2693</v>
      </c>
      <c r="N12" s="42">
        <f t="shared" si="3"/>
        <v>2690.5</v>
      </c>
      <c r="O12" s="44">
        <v>2733</v>
      </c>
      <c r="P12" s="43">
        <v>2738</v>
      </c>
      <c r="Q12" s="42">
        <f t="shared" si="4"/>
        <v>2735.5</v>
      </c>
      <c r="R12" s="50">
        <v>2391</v>
      </c>
      <c r="S12" s="49">
        <v>1.2633000000000001</v>
      </c>
      <c r="T12" s="49">
        <v>1.0834999999999999</v>
      </c>
      <c r="U12" s="48">
        <v>151.38</v>
      </c>
      <c r="V12" s="41">
        <v>1892.66</v>
      </c>
      <c r="W12" s="41">
        <v>1924.84</v>
      </c>
      <c r="X12" s="47">
        <f t="shared" si="5"/>
        <v>2206.7374250115367</v>
      </c>
      <c r="Y12" s="46">
        <v>1.264</v>
      </c>
    </row>
    <row r="13" spans="1:25" x14ac:dyDescent="0.2">
      <c r="B13" s="45">
        <v>45390</v>
      </c>
      <c r="C13" s="44">
        <v>2415</v>
      </c>
      <c r="D13" s="43">
        <v>2417</v>
      </c>
      <c r="E13" s="42">
        <f t="shared" si="0"/>
        <v>2416</v>
      </c>
      <c r="F13" s="44">
        <v>2461.5</v>
      </c>
      <c r="G13" s="43">
        <v>2462</v>
      </c>
      <c r="H13" s="42">
        <f t="shared" si="1"/>
        <v>2461.75</v>
      </c>
      <c r="I13" s="44">
        <v>2640</v>
      </c>
      <c r="J13" s="43">
        <v>2645</v>
      </c>
      <c r="K13" s="42">
        <f t="shared" si="2"/>
        <v>2642.5</v>
      </c>
      <c r="L13" s="44">
        <v>2720</v>
      </c>
      <c r="M13" s="43">
        <v>2725</v>
      </c>
      <c r="N13" s="42">
        <f t="shared" si="3"/>
        <v>2722.5</v>
      </c>
      <c r="O13" s="44">
        <v>2765</v>
      </c>
      <c r="P13" s="43">
        <v>2770</v>
      </c>
      <c r="Q13" s="42">
        <f t="shared" si="4"/>
        <v>2767.5</v>
      </c>
      <c r="R13" s="50">
        <v>2417</v>
      </c>
      <c r="S13" s="49">
        <v>1.2619</v>
      </c>
      <c r="T13" s="49">
        <v>1.0824</v>
      </c>
      <c r="U13" s="48">
        <v>151.93</v>
      </c>
      <c r="V13" s="41">
        <v>1915.37</v>
      </c>
      <c r="W13" s="41">
        <v>1949.94</v>
      </c>
      <c r="X13" s="47">
        <f t="shared" si="5"/>
        <v>2233.0007390983001</v>
      </c>
      <c r="Y13" s="46">
        <v>1.2625999999999999</v>
      </c>
    </row>
    <row r="14" spans="1:25" x14ac:dyDescent="0.2">
      <c r="B14" s="45">
        <v>45391</v>
      </c>
      <c r="C14" s="44">
        <v>2402.5</v>
      </c>
      <c r="D14" s="43">
        <v>2403</v>
      </c>
      <c r="E14" s="42">
        <f t="shared" si="0"/>
        <v>2402.75</v>
      </c>
      <c r="F14" s="44">
        <v>2454</v>
      </c>
      <c r="G14" s="43">
        <v>2454.5</v>
      </c>
      <c r="H14" s="42">
        <f t="shared" si="1"/>
        <v>2454.25</v>
      </c>
      <c r="I14" s="44">
        <v>2630</v>
      </c>
      <c r="J14" s="43">
        <v>2635</v>
      </c>
      <c r="K14" s="42">
        <f t="shared" si="2"/>
        <v>2632.5</v>
      </c>
      <c r="L14" s="44">
        <v>2713</v>
      </c>
      <c r="M14" s="43">
        <v>2718</v>
      </c>
      <c r="N14" s="42">
        <f t="shared" si="3"/>
        <v>2715.5</v>
      </c>
      <c r="O14" s="44">
        <v>2765</v>
      </c>
      <c r="P14" s="43">
        <v>2770</v>
      </c>
      <c r="Q14" s="42">
        <f t="shared" si="4"/>
        <v>2767.5</v>
      </c>
      <c r="R14" s="50">
        <v>2403</v>
      </c>
      <c r="S14" s="49">
        <v>1.268</v>
      </c>
      <c r="T14" s="49">
        <v>1.0861000000000001</v>
      </c>
      <c r="U14" s="48">
        <v>151.84</v>
      </c>
      <c r="V14" s="41">
        <v>1895.11</v>
      </c>
      <c r="W14" s="41">
        <v>1934.66</v>
      </c>
      <c r="X14" s="47">
        <f t="shared" si="5"/>
        <v>2212.503452720744</v>
      </c>
      <c r="Y14" s="46">
        <v>1.2686999999999999</v>
      </c>
    </row>
    <row r="15" spans="1:25" x14ac:dyDescent="0.2">
      <c r="B15" s="45">
        <v>45392</v>
      </c>
      <c r="C15" s="44">
        <v>2428.5</v>
      </c>
      <c r="D15" s="43">
        <v>2429</v>
      </c>
      <c r="E15" s="42">
        <f t="shared" si="0"/>
        <v>2428.75</v>
      </c>
      <c r="F15" s="44">
        <v>2484</v>
      </c>
      <c r="G15" s="43">
        <v>2485</v>
      </c>
      <c r="H15" s="42">
        <f t="shared" si="1"/>
        <v>2484.5</v>
      </c>
      <c r="I15" s="44">
        <v>2657</v>
      </c>
      <c r="J15" s="43">
        <v>2662</v>
      </c>
      <c r="K15" s="42">
        <f t="shared" si="2"/>
        <v>2659.5</v>
      </c>
      <c r="L15" s="44">
        <v>2738</v>
      </c>
      <c r="M15" s="43">
        <v>2743</v>
      </c>
      <c r="N15" s="42">
        <f t="shared" si="3"/>
        <v>2740.5</v>
      </c>
      <c r="O15" s="44">
        <v>2798</v>
      </c>
      <c r="P15" s="43">
        <v>2803</v>
      </c>
      <c r="Q15" s="42">
        <f t="shared" si="4"/>
        <v>2800.5</v>
      </c>
      <c r="R15" s="50">
        <v>2429</v>
      </c>
      <c r="S15" s="49">
        <v>1.2695000000000001</v>
      </c>
      <c r="T15" s="49">
        <v>1.0855999999999999</v>
      </c>
      <c r="U15" s="48">
        <v>151.85</v>
      </c>
      <c r="V15" s="41">
        <v>1913.35</v>
      </c>
      <c r="W15" s="41">
        <v>1956.38</v>
      </c>
      <c r="X15" s="47">
        <f t="shared" si="5"/>
        <v>2237.4723655121593</v>
      </c>
      <c r="Y15" s="46">
        <v>1.2702</v>
      </c>
    </row>
    <row r="16" spans="1:25" x14ac:dyDescent="0.2">
      <c r="B16" s="45">
        <v>45393</v>
      </c>
      <c r="C16" s="44">
        <v>2409.5</v>
      </c>
      <c r="D16" s="43">
        <v>2410.5</v>
      </c>
      <c r="E16" s="42">
        <f t="shared" si="0"/>
        <v>2410</v>
      </c>
      <c r="F16" s="44">
        <v>2459</v>
      </c>
      <c r="G16" s="43">
        <v>2460</v>
      </c>
      <c r="H16" s="42">
        <f t="shared" si="1"/>
        <v>2459.5</v>
      </c>
      <c r="I16" s="44">
        <v>2625</v>
      </c>
      <c r="J16" s="43">
        <v>2630</v>
      </c>
      <c r="K16" s="42">
        <f t="shared" si="2"/>
        <v>2627.5</v>
      </c>
      <c r="L16" s="44">
        <v>2705</v>
      </c>
      <c r="M16" s="43">
        <v>2710</v>
      </c>
      <c r="N16" s="42">
        <f t="shared" si="3"/>
        <v>2707.5</v>
      </c>
      <c r="O16" s="44">
        <v>2758</v>
      </c>
      <c r="P16" s="43">
        <v>2763</v>
      </c>
      <c r="Q16" s="42">
        <f t="shared" si="4"/>
        <v>2760.5</v>
      </c>
      <c r="R16" s="50">
        <v>2410.5</v>
      </c>
      <c r="S16" s="49">
        <v>1.2539</v>
      </c>
      <c r="T16" s="49">
        <v>1.0729</v>
      </c>
      <c r="U16" s="48">
        <v>153.09</v>
      </c>
      <c r="V16" s="41">
        <v>1922.4</v>
      </c>
      <c r="W16" s="41">
        <v>1960.78</v>
      </c>
      <c r="X16" s="47">
        <f t="shared" si="5"/>
        <v>2246.7145120700907</v>
      </c>
      <c r="Y16" s="46">
        <v>1.2545999999999999</v>
      </c>
    </row>
    <row r="17" spans="2:25" x14ac:dyDescent="0.2">
      <c r="B17" s="45">
        <v>45394</v>
      </c>
      <c r="C17" s="44">
        <v>2442.5</v>
      </c>
      <c r="D17" s="43">
        <v>2443</v>
      </c>
      <c r="E17" s="42">
        <f t="shared" si="0"/>
        <v>2442.75</v>
      </c>
      <c r="F17" s="44">
        <v>2495</v>
      </c>
      <c r="G17" s="43">
        <v>2496</v>
      </c>
      <c r="H17" s="42">
        <f t="shared" si="1"/>
        <v>2495.5</v>
      </c>
      <c r="I17" s="44">
        <v>2650</v>
      </c>
      <c r="J17" s="43">
        <v>2655</v>
      </c>
      <c r="K17" s="42">
        <f t="shared" si="2"/>
        <v>2652.5</v>
      </c>
      <c r="L17" s="44">
        <v>2715</v>
      </c>
      <c r="M17" s="43">
        <v>2720</v>
      </c>
      <c r="N17" s="42">
        <f t="shared" si="3"/>
        <v>2717.5</v>
      </c>
      <c r="O17" s="44">
        <v>2770</v>
      </c>
      <c r="P17" s="43">
        <v>2775</v>
      </c>
      <c r="Q17" s="42">
        <f t="shared" si="4"/>
        <v>2772.5</v>
      </c>
      <c r="R17" s="50">
        <v>2443</v>
      </c>
      <c r="S17" s="49">
        <v>1.2472000000000001</v>
      </c>
      <c r="T17" s="49">
        <v>1.0650999999999999</v>
      </c>
      <c r="U17" s="48">
        <v>153.16999999999999</v>
      </c>
      <c r="V17" s="41">
        <v>1958.79</v>
      </c>
      <c r="W17" s="41">
        <v>2000.16</v>
      </c>
      <c r="X17" s="47">
        <f t="shared" si="5"/>
        <v>2293.6813444746972</v>
      </c>
      <c r="Y17" s="46">
        <v>1.2479</v>
      </c>
    </row>
    <row r="18" spans="2:25" x14ac:dyDescent="0.2">
      <c r="B18" s="45">
        <v>45397</v>
      </c>
      <c r="C18" s="44">
        <v>2520</v>
      </c>
      <c r="D18" s="43">
        <v>2520.5</v>
      </c>
      <c r="E18" s="42">
        <f t="shared" si="0"/>
        <v>2520.25</v>
      </c>
      <c r="F18" s="44">
        <v>2546</v>
      </c>
      <c r="G18" s="43">
        <v>2548</v>
      </c>
      <c r="H18" s="42">
        <f t="shared" si="1"/>
        <v>2547</v>
      </c>
      <c r="I18" s="44">
        <v>2680</v>
      </c>
      <c r="J18" s="43">
        <v>2685</v>
      </c>
      <c r="K18" s="42">
        <f t="shared" si="2"/>
        <v>2682.5</v>
      </c>
      <c r="L18" s="44">
        <v>2735</v>
      </c>
      <c r="M18" s="43">
        <v>2740</v>
      </c>
      <c r="N18" s="42">
        <f t="shared" si="3"/>
        <v>2737.5</v>
      </c>
      <c r="O18" s="44">
        <v>2770</v>
      </c>
      <c r="P18" s="43">
        <v>2775</v>
      </c>
      <c r="Q18" s="42">
        <f t="shared" si="4"/>
        <v>2772.5</v>
      </c>
      <c r="R18" s="50">
        <v>2520.5</v>
      </c>
      <c r="S18" s="49">
        <v>1.2478</v>
      </c>
      <c r="T18" s="49">
        <v>1.0653999999999999</v>
      </c>
      <c r="U18" s="48">
        <v>153.91999999999999</v>
      </c>
      <c r="V18" s="41">
        <v>2019.96</v>
      </c>
      <c r="W18" s="41">
        <v>2040.85</v>
      </c>
      <c r="X18" s="47">
        <f t="shared" si="5"/>
        <v>2365.7781115074154</v>
      </c>
      <c r="Y18" s="46">
        <v>1.2484999999999999</v>
      </c>
    </row>
    <row r="19" spans="2:25" x14ac:dyDescent="0.2">
      <c r="B19" s="45">
        <v>45398</v>
      </c>
      <c r="C19" s="44">
        <v>2511</v>
      </c>
      <c r="D19" s="43">
        <v>2512</v>
      </c>
      <c r="E19" s="42">
        <f t="shared" si="0"/>
        <v>2511.5</v>
      </c>
      <c r="F19" s="44">
        <v>2534</v>
      </c>
      <c r="G19" s="43">
        <v>2535</v>
      </c>
      <c r="H19" s="42">
        <f t="shared" si="1"/>
        <v>2534.5</v>
      </c>
      <c r="I19" s="44">
        <v>2677</v>
      </c>
      <c r="J19" s="43">
        <v>2682</v>
      </c>
      <c r="K19" s="42">
        <f t="shared" si="2"/>
        <v>2679.5</v>
      </c>
      <c r="L19" s="44">
        <v>2712</v>
      </c>
      <c r="M19" s="43">
        <v>2717</v>
      </c>
      <c r="N19" s="42">
        <f t="shared" si="3"/>
        <v>2714.5</v>
      </c>
      <c r="O19" s="44">
        <v>2747</v>
      </c>
      <c r="P19" s="43">
        <v>2752</v>
      </c>
      <c r="Q19" s="42">
        <f t="shared" si="4"/>
        <v>2749.5</v>
      </c>
      <c r="R19" s="50">
        <v>2512</v>
      </c>
      <c r="S19" s="49">
        <v>1.2459</v>
      </c>
      <c r="T19" s="49">
        <v>1.0643</v>
      </c>
      <c r="U19" s="48">
        <v>154.66</v>
      </c>
      <c r="V19" s="41">
        <v>2016.21</v>
      </c>
      <c r="W19" s="41">
        <v>2033.53</v>
      </c>
      <c r="X19" s="47">
        <f t="shared" si="5"/>
        <v>2360.2367753452972</v>
      </c>
      <c r="Y19" s="46">
        <v>1.2465999999999999</v>
      </c>
    </row>
    <row r="20" spans="2:25" x14ac:dyDescent="0.2">
      <c r="B20" s="45">
        <v>45399</v>
      </c>
      <c r="C20" s="44">
        <v>2580</v>
      </c>
      <c r="D20" s="43">
        <v>2581</v>
      </c>
      <c r="E20" s="42">
        <f t="shared" si="0"/>
        <v>2580.5</v>
      </c>
      <c r="F20" s="44">
        <v>2563</v>
      </c>
      <c r="G20" s="43">
        <v>2565</v>
      </c>
      <c r="H20" s="42">
        <f t="shared" si="1"/>
        <v>2564</v>
      </c>
      <c r="I20" s="44">
        <v>2687</v>
      </c>
      <c r="J20" s="43">
        <v>2692</v>
      </c>
      <c r="K20" s="42">
        <f t="shared" si="2"/>
        <v>2689.5</v>
      </c>
      <c r="L20" s="44">
        <v>2732</v>
      </c>
      <c r="M20" s="43">
        <v>2737</v>
      </c>
      <c r="N20" s="42">
        <f t="shared" si="3"/>
        <v>2734.5</v>
      </c>
      <c r="O20" s="44">
        <v>2762</v>
      </c>
      <c r="P20" s="43">
        <v>2767</v>
      </c>
      <c r="Q20" s="42">
        <f t="shared" si="4"/>
        <v>2764.5</v>
      </c>
      <c r="R20" s="50">
        <v>2581</v>
      </c>
      <c r="S20" s="49">
        <v>1.2457</v>
      </c>
      <c r="T20" s="49">
        <v>1.0636000000000001</v>
      </c>
      <c r="U20" s="48">
        <v>154.63999999999999</v>
      </c>
      <c r="V20" s="41">
        <v>2071.9299999999998</v>
      </c>
      <c r="W20" s="41">
        <v>2057.9299999999998</v>
      </c>
      <c r="X20" s="47">
        <f t="shared" si="5"/>
        <v>2426.664159458443</v>
      </c>
      <c r="Y20" s="46">
        <v>1.2464</v>
      </c>
    </row>
    <row r="21" spans="2:25" x14ac:dyDescent="0.2">
      <c r="B21" s="45">
        <v>45400</v>
      </c>
      <c r="C21" s="44">
        <v>2599.5</v>
      </c>
      <c r="D21" s="43">
        <v>2600</v>
      </c>
      <c r="E21" s="42">
        <f t="shared" si="0"/>
        <v>2599.75</v>
      </c>
      <c r="F21" s="44">
        <v>2591.5</v>
      </c>
      <c r="G21" s="43">
        <v>2592</v>
      </c>
      <c r="H21" s="42">
        <f t="shared" si="1"/>
        <v>2591.75</v>
      </c>
      <c r="I21" s="44">
        <v>2693</v>
      </c>
      <c r="J21" s="43">
        <v>2698</v>
      </c>
      <c r="K21" s="42">
        <f t="shared" si="2"/>
        <v>2695.5</v>
      </c>
      <c r="L21" s="44">
        <v>2720</v>
      </c>
      <c r="M21" s="43">
        <v>2725</v>
      </c>
      <c r="N21" s="42">
        <f t="shared" si="3"/>
        <v>2722.5</v>
      </c>
      <c r="O21" s="44">
        <v>2720</v>
      </c>
      <c r="P21" s="43">
        <v>2725</v>
      </c>
      <c r="Q21" s="42">
        <f t="shared" si="4"/>
        <v>2722.5</v>
      </c>
      <c r="R21" s="50">
        <v>2600</v>
      </c>
      <c r="S21" s="49">
        <v>1.2472000000000001</v>
      </c>
      <c r="T21" s="49">
        <v>1.0678000000000001</v>
      </c>
      <c r="U21" s="48">
        <v>154.38</v>
      </c>
      <c r="V21" s="41">
        <v>2084.67</v>
      </c>
      <c r="W21" s="41">
        <v>2077.09</v>
      </c>
      <c r="X21" s="47">
        <f t="shared" si="5"/>
        <v>2434.9129050383967</v>
      </c>
      <c r="Y21" s="46">
        <v>1.2479</v>
      </c>
    </row>
    <row r="22" spans="2:25" x14ac:dyDescent="0.2">
      <c r="B22" s="45">
        <v>45401</v>
      </c>
      <c r="C22" s="44">
        <v>2645</v>
      </c>
      <c r="D22" s="43">
        <v>2645.5</v>
      </c>
      <c r="E22" s="42">
        <f t="shared" si="0"/>
        <v>2645.25</v>
      </c>
      <c r="F22" s="44">
        <v>2654.5</v>
      </c>
      <c r="G22" s="43">
        <v>2655</v>
      </c>
      <c r="H22" s="42">
        <f t="shared" si="1"/>
        <v>2654.75</v>
      </c>
      <c r="I22" s="44">
        <v>2742</v>
      </c>
      <c r="J22" s="43">
        <v>2747</v>
      </c>
      <c r="K22" s="42">
        <f t="shared" si="2"/>
        <v>2744.5</v>
      </c>
      <c r="L22" s="44">
        <v>2752</v>
      </c>
      <c r="M22" s="43">
        <v>2757</v>
      </c>
      <c r="N22" s="42">
        <f t="shared" si="3"/>
        <v>2754.5</v>
      </c>
      <c r="O22" s="44">
        <v>2722</v>
      </c>
      <c r="P22" s="43">
        <v>2727</v>
      </c>
      <c r="Q22" s="42">
        <f t="shared" si="4"/>
        <v>2724.5</v>
      </c>
      <c r="R22" s="50">
        <v>2645.5</v>
      </c>
      <c r="S22" s="49">
        <v>1.244</v>
      </c>
      <c r="T22" s="49">
        <v>1.0651999999999999</v>
      </c>
      <c r="U22" s="48">
        <v>154.61000000000001</v>
      </c>
      <c r="V22" s="41">
        <v>2126.61</v>
      </c>
      <c r="W22" s="41">
        <v>2133.04</v>
      </c>
      <c r="X22" s="47">
        <f t="shared" si="5"/>
        <v>2483.5711603454752</v>
      </c>
      <c r="Y22" s="46">
        <v>1.2446999999999999</v>
      </c>
    </row>
    <row r="23" spans="2:25" x14ac:dyDescent="0.2">
      <c r="B23" s="45">
        <v>45404</v>
      </c>
      <c r="C23" s="44">
        <v>2653</v>
      </c>
      <c r="D23" s="43">
        <v>2654</v>
      </c>
      <c r="E23" s="42">
        <f t="shared" si="0"/>
        <v>2653.5</v>
      </c>
      <c r="F23" s="44">
        <v>2660</v>
      </c>
      <c r="G23" s="43">
        <v>2660.5</v>
      </c>
      <c r="H23" s="42">
        <f t="shared" si="1"/>
        <v>2660.25</v>
      </c>
      <c r="I23" s="44">
        <v>2725</v>
      </c>
      <c r="J23" s="43">
        <v>2730</v>
      </c>
      <c r="K23" s="42">
        <f t="shared" si="2"/>
        <v>2727.5</v>
      </c>
      <c r="L23" s="44">
        <v>2725</v>
      </c>
      <c r="M23" s="43">
        <v>2730</v>
      </c>
      <c r="N23" s="42">
        <f t="shared" si="3"/>
        <v>2727.5</v>
      </c>
      <c r="O23" s="44">
        <v>2705</v>
      </c>
      <c r="P23" s="43">
        <v>2710</v>
      </c>
      <c r="Q23" s="42">
        <f t="shared" si="4"/>
        <v>2707.5</v>
      </c>
      <c r="R23" s="50">
        <v>2654</v>
      </c>
      <c r="S23" s="49">
        <v>1.2316</v>
      </c>
      <c r="T23" s="49">
        <v>1.0634999999999999</v>
      </c>
      <c r="U23" s="48">
        <v>154.77000000000001</v>
      </c>
      <c r="V23" s="41">
        <v>2154.92</v>
      </c>
      <c r="W23" s="41">
        <v>2158.9699999999998</v>
      </c>
      <c r="X23" s="47">
        <f t="shared" si="5"/>
        <v>2495.5336154207807</v>
      </c>
      <c r="Y23" s="46">
        <v>1.2323</v>
      </c>
    </row>
    <row r="24" spans="2:25" x14ac:dyDescent="0.2">
      <c r="B24" s="45">
        <v>45405</v>
      </c>
      <c r="C24" s="44">
        <v>2583</v>
      </c>
      <c r="D24" s="43">
        <v>2585</v>
      </c>
      <c r="E24" s="42">
        <f t="shared" si="0"/>
        <v>2584</v>
      </c>
      <c r="F24" s="44">
        <v>2585</v>
      </c>
      <c r="G24" s="43">
        <v>2585.5</v>
      </c>
      <c r="H24" s="42">
        <f t="shared" si="1"/>
        <v>2585.25</v>
      </c>
      <c r="I24" s="44">
        <v>2683</v>
      </c>
      <c r="J24" s="43">
        <v>2688</v>
      </c>
      <c r="K24" s="42">
        <f t="shared" si="2"/>
        <v>2685.5</v>
      </c>
      <c r="L24" s="44">
        <v>2693</v>
      </c>
      <c r="M24" s="43">
        <v>2698</v>
      </c>
      <c r="N24" s="42">
        <f t="shared" si="3"/>
        <v>2695.5</v>
      </c>
      <c r="O24" s="44">
        <v>2693</v>
      </c>
      <c r="P24" s="43">
        <v>2698</v>
      </c>
      <c r="Q24" s="42">
        <f t="shared" si="4"/>
        <v>2695.5</v>
      </c>
      <c r="R24" s="50">
        <v>2585</v>
      </c>
      <c r="S24" s="49">
        <v>1.2402</v>
      </c>
      <c r="T24" s="49">
        <v>1.0673999999999999</v>
      </c>
      <c r="U24" s="48">
        <v>154.81</v>
      </c>
      <c r="V24" s="41">
        <v>2084.34</v>
      </c>
      <c r="W24" s="41">
        <v>2083.5700000000002</v>
      </c>
      <c r="X24" s="47">
        <f t="shared" si="5"/>
        <v>2421.7725313846731</v>
      </c>
      <c r="Y24" s="46">
        <v>1.2408999999999999</v>
      </c>
    </row>
    <row r="25" spans="2:25" x14ac:dyDescent="0.2">
      <c r="B25" s="45">
        <v>45406</v>
      </c>
      <c r="C25" s="44">
        <v>2585</v>
      </c>
      <c r="D25" s="43">
        <v>2585.5</v>
      </c>
      <c r="E25" s="42">
        <f t="shared" si="0"/>
        <v>2585.25</v>
      </c>
      <c r="F25" s="44">
        <v>2598</v>
      </c>
      <c r="G25" s="43">
        <v>2598.5</v>
      </c>
      <c r="H25" s="42">
        <f t="shared" si="1"/>
        <v>2598.25</v>
      </c>
      <c r="I25" s="44">
        <v>2685</v>
      </c>
      <c r="J25" s="43">
        <v>2690</v>
      </c>
      <c r="K25" s="42">
        <f t="shared" si="2"/>
        <v>2687.5</v>
      </c>
      <c r="L25" s="44">
        <v>2715</v>
      </c>
      <c r="M25" s="43">
        <v>2720</v>
      </c>
      <c r="N25" s="42">
        <f t="shared" si="3"/>
        <v>2717.5</v>
      </c>
      <c r="O25" s="44">
        <v>2730</v>
      </c>
      <c r="P25" s="43">
        <v>2735</v>
      </c>
      <c r="Q25" s="42">
        <f t="shared" si="4"/>
        <v>2732.5</v>
      </c>
      <c r="R25" s="50">
        <v>2585.5</v>
      </c>
      <c r="S25" s="49">
        <v>1.2435</v>
      </c>
      <c r="T25" s="49">
        <v>1.0689</v>
      </c>
      <c r="U25" s="48">
        <v>154.93</v>
      </c>
      <c r="V25" s="41">
        <v>2079.21</v>
      </c>
      <c r="W25" s="41">
        <v>2088.4899999999998</v>
      </c>
      <c r="X25" s="47">
        <f t="shared" si="5"/>
        <v>2418.8417999812891</v>
      </c>
      <c r="Y25" s="46">
        <v>1.2442</v>
      </c>
    </row>
    <row r="26" spans="2:25" x14ac:dyDescent="0.2">
      <c r="B26" s="45">
        <v>45407</v>
      </c>
      <c r="C26" s="44">
        <v>2586</v>
      </c>
      <c r="D26" s="43">
        <v>2586.5</v>
      </c>
      <c r="E26" s="42">
        <f t="shared" si="0"/>
        <v>2586.25</v>
      </c>
      <c r="F26" s="44">
        <v>2609.5</v>
      </c>
      <c r="G26" s="43">
        <v>2610</v>
      </c>
      <c r="H26" s="42">
        <f t="shared" si="1"/>
        <v>2609.75</v>
      </c>
      <c r="I26" s="44">
        <v>2712</v>
      </c>
      <c r="J26" s="43">
        <v>2717</v>
      </c>
      <c r="K26" s="42">
        <f t="shared" si="2"/>
        <v>2714.5</v>
      </c>
      <c r="L26" s="44">
        <v>2737</v>
      </c>
      <c r="M26" s="43">
        <v>2742</v>
      </c>
      <c r="N26" s="42">
        <f t="shared" si="3"/>
        <v>2739.5</v>
      </c>
      <c r="O26" s="44">
        <v>2732</v>
      </c>
      <c r="P26" s="43">
        <v>2737</v>
      </c>
      <c r="Q26" s="42">
        <f t="shared" si="4"/>
        <v>2734.5</v>
      </c>
      <c r="R26" s="50">
        <v>2586.5</v>
      </c>
      <c r="S26" s="49">
        <v>1.2512000000000001</v>
      </c>
      <c r="T26" s="49">
        <v>1.0720000000000001</v>
      </c>
      <c r="U26" s="48">
        <v>155.56</v>
      </c>
      <c r="V26" s="41">
        <v>2067.2199999999998</v>
      </c>
      <c r="W26" s="41">
        <v>2084.83</v>
      </c>
      <c r="X26" s="47">
        <f t="shared" si="5"/>
        <v>2412.7798507462685</v>
      </c>
      <c r="Y26" s="46">
        <v>1.2519</v>
      </c>
    </row>
    <row r="27" spans="2:25" x14ac:dyDescent="0.2">
      <c r="B27" s="45">
        <v>45408</v>
      </c>
      <c r="C27" s="44">
        <v>2559</v>
      </c>
      <c r="D27" s="43">
        <v>2559.5</v>
      </c>
      <c r="E27" s="42">
        <f t="shared" si="0"/>
        <v>2559.25</v>
      </c>
      <c r="F27" s="44">
        <v>2586.5</v>
      </c>
      <c r="G27" s="43">
        <v>2587</v>
      </c>
      <c r="H27" s="42">
        <f t="shared" si="1"/>
        <v>2586.75</v>
      </c>
      <c r="I27" s="44">
        <v>2688</v>
      </c>
      <c r="J27" s="43">
        <v>2693</v>
      </c>
      <c r="K27" s="42">
        <f t="shared" si="2"/>
        <v>2690.5</v>
      </c>
      <c r="L27" s="44">
        <v>2703</v>
      </c>
      <c r="M27" s="43">
        <v>2708</v>
      </c>
      <c r="N27" s="42">
        <f t="shared" si="3"/>
        <v>2705.5</v>
      </c>
      <c r="O27" s="44">
        <v>2713</v>
      </c>
      <c r="P27" s="43">
        <v>2718</v>
      </c>
      <c r="Q27" s="42">
        <f t="shared" si="4"/>
        <v>2715.5</v>
      </c>
      <c r="R27" s="50">
        <v>2559.5</v>
      </c>
      <c r="S27" s="49">
        <v>1.2511000000000001</v>
      </c>
      <c r="T27" s="49">
        <v>1.0716000000000001</v>
      </c>
      <c r="U27" s="48">
        <v>156.82</v>
      </c>
      <c r="V27" s="41">
        <v>2045.8</v>
      </c>
      <c r="W27" s="41">
        <v>2066.79</v>
      </c>
      <c r="X27" s="47">
        <f t="shared" si="5"/>
        <v>2388.484509145203</v>
      </c>
      <c r="Y27" s="46">
        <v>1.2517</v>
      </c>
    </row>
    <row r="28" spans="2:25" x14ac:dyDescent="0.2">
      <c r="B28" s="45">
        <v>45411</v>
      </c>
      <c r="C28" s="44">
        <v>2536</v>
      </c>
      <c r="D28" s="43">
        <v>2536.5</v>
      </c>
      <c r="E28" s="42">
        <f t="shared" si="0"/>
        <v>2536.25</v>
      </c>
      <c r="F28" s="44">
        <v>2567</v>
      </c>
      <c r="G28" s="43">
        <v>2568</v>
      </c>
      <c r="H28" s="42">
        <f t="shared" si="1"/>
        <v>2567.5</v>
      </c>
      <c r="I28" s="44">
        <v>2680</v>
      </c>
      <c r="J28" s="43">
        <v>2685</v>
      </c>
      <c r="K28" s="42">
        <f t="shared" si="2"/>
        <v>2682.5</v>
      </c>
      <c r="L28" s="44">
        <v>2695</v>
      </c>
      <c r="M28" s="43">
        <v>2700</v>
      </c>
      <c r="N28" s="42">
        <f t="shared" si="3"/>
        <v>2697.5</v>
      </c>
      <c r="O28" s="44">
        <v>2705</v>
      </c>
      <c r="P28" s="43">
        <v>2710</v>
      </c>
      <c r="Q28" s="42">
        <f t="shared" si="4"/>
        <v>2707.5</v>
      </c>
      <c r="R28" s="50">
        <v>2536.5</v>
      </c>
      <c r="S28" s="49">
        <v>1.2531000000000001</v>
      </c>
      <c r="T28" s="49">
        <v>1.0714999999999999</v>
      </c>
      <c r="U28" s="48">
        <v>156.22999999999999</v>
      </c>
      <c r="V28" s="41">
        <v>2024.18</v>
      </c>
      <c r="W28" s="41">
        <v>2048.17</v>
      </c>
      <c r="X28" s="47">
        <f t="shared" si="5"/>
        <v>2367.2421838544101</v>
      </c>
      <c r="Y28" s="46">
        <v>1.2538</v>
      </c>
    </row>
    <row r="29" spans="2:25" x14ac:dyDescent="0.2">
      <c r="B29" s="45">
        <v>45412</v>
      </c>
      <c r="C29" s="44">
        <v>2544.5</v>
      </c>
      <c r="D29" s="43">
        <v>2545</v>
      </c>
      <c r="E29" s="42">
        <f t="shared" si="0"/>
        <v>2544.75</v>
      </c>
      <c r="F29" s="44">
        <v>2575.5</v>
      </c>
      <c r="G29" s="43">
        <v>2576.5</v>
      </c>
      <c r="H29" s="42">
        <f t="shared" si="1"/>
        <v>2576</v>
      </c>
      <c r="I29" s="44">
        <v>2682</v>
      </c>
      <c r="J29" s="43">
        <v>2687</v>
      </c>
      <c r="K29" s="42">
        <f t="shared" si="2"/>
        <v>2684.5</v>
      </c>
      <c r="L29" s="44">
        <v>2687</v>
      </c>
      <c r="M29" s="43">
        <v>2692</v>
      </c>
      <c r="N29" s="42">
        <f t="shared" si="3"/>
        <v>2689.5</v>
      </c>
      <c r="O29" s="44">
        <v>2703</v>
      </c>
      <c r="P29" s="43">
        <v>2708</v>
      </c>
      <c r="Q29" s="42">
        <f t="shared" si="4"/>
        <v>2705.5</v>
      </c>
      <c r="R29" s="50">
        <v>2545</v>
      </c>
      <c r="S29" s="49">
        <v>1.254</v>
      </c>
      <c r="T29" s="49">
        <v>1.0720000000000001</v>
      </c>
      <c r="U29" s="48">
        <v>156.96</v>
      </c>
      <c r="V29" s="41">
        <v>2029.51</v>
      </c>
      <c r="W29" s="41">
        <v>2053.64</v>
      </c>
      <c r="X29" s="47">
        <f t="shared" si="5"/>
        <v>2374.0671641791041</v>
      </c>
      <c r="Y29" s="46">
        <v>1.2545999999999999</v>
      </c>
    </row>
    <row r="30" spans="2:25" x14ac:dyDescent="0.2">
      <c r="B30" s="40" t="s">
        <v>11</v>
      </c>
      <c r="C30" s="39">
        <f>ROUND(AVERAGE(C9:C29),2)</f>
        <v>2497.14</v>
      </c>
      <c r="D30" s="38">
        <f>ROUND(AVERAGE(D9:D29),2)</f>
        <v>2497.88</v>
      </c>
      <c r="E30" s="37">
        <f>ROUND(AVERAGE(C30:D30),2)</f>
        <v>2497.5100000000002</v>
      </c>
      <c r="F30" s="39">
        <f>ROUND(AVERAGE(F9:F29),2)</f>
        <v>2525.5</v>
      </c>
      <c r="G30" s="38">
        <f>ROUND(AVERAGE(G9:G29),2)</f>
        <v>2526.4</v>
      </c>
      <c r="H30" s="37">
        <f>ROUND(AVERAGE(F30:G30),2)</f>
        <v>2525.9499999999998</v>
      </c>
      <c r="I30" s="39">
        <f>ROUND(AVERAGE(I9:I29),2)</f>
        <v>2662.14</v>
      </c>
      <c r="J30" s="38">
        <f>ROUND(AVERAGE(J9:J29),2)</f>
        <v>2667.14</v>
      </c>
      <c r="K30" s="37">
        <f>ROUND(AVERAGE(I30:J30),2)</f>
        <v>2664.64</v>
      </c>
      <c r="L30" s="39">
        <f>ROUND(AVERAGE(L9:L29),2)</f>
        <v>2710</v>
      </c>
      <c r="M30" s="38">
        <f>ROUND(AVERAGE(M9:M29),2)</f>
        <v>2715</v>
      </c>
      <c r="N30" s="37">
        <f>ROUND(AVERAGE(L30:M30),2)</f>
        <v>2712.5</v>
      </c>
      <c r="O30" s="39">
        <f>ROUND(AVERAGE(O9:O29),2)</f>
        <v>2737</v>
      </c>
      <c r="P30" s="38">
        <f>ROUND(AVERAGE(P9:P29),2)</f>
        <v>2742</v>
      </c>
      <c r="Q30" s="37">
        <f>ROUND(AVERAGE(O30:P30),2)</f>
        <v>2739.5</v>
      </c>
      <c r="R30" s="36">
        <f>ROUND(AVERAGE(R9:R29),2)</f>
        <v>2497.88</v>
      </c>
      <c r="S30" s="35">
        <f>ROUND(AVERAGE(S9:S29),4)</f>
        <v>1.2524</v>
      </c>
      <c r="T30" s="34">
        <f>ROUND(AVERAGE(T9:T29),4)</f>
        <v>1.0727</v>
      </c>
      <c r="U30" s="167">
        <f>ROUND(AVERAGE(U9:U29),2)</f>
        <v>153.84</v>
      </c>
      <c r="V30" s="33">
        <f>AVERAGE(V9:V29)</f>
        <v>1995.1271428571431</v>
      </c>
      <c r="W30" s="33">
        <f>AVERAGE(W9:W29)</f>
        <v>2016.7052380952384</v>
      </c>
      <c r="X30" s="33">
        <f>AVERAGE(X9:X29)</f>
        <v>2329.0798934107293</v>
      </c>
      <c r="Y30" s="32">
        <f>AVERAGE(Y9:Y29)</f>
        <v>1.2530380952380948</v>
      </c>
    </row>
    <row r="31" spans="2:25" x14ac:dyDescent="0.2">
      <c r="B31" s="31" t="s">
        <v>12</v>
      </c>
      <c r="C31" s="30">
        <f t="shared" ref="C31:Y31" si="6">MAX(C9:C29)</f>
        <v>2653</v>
      </c>
      <c r="D31" s="29">
        <f t="shared" si="6"/>
        <v>2654</v>
      </c>
      <c r="E31" s="28">
        <f t="shared" si="6"/>
        <v>2653.5</v>
      </c>
      <c r="F31" s="30">
        <f t="shared" si="6"/>
        <v>2660</v>
      </c>
      <c r="G31" s="29">
        <f t="shared" si="6"/>
        <v>2660.5</v>
      </c>
      <c r="H31" s="28">
        <f t="shared" si="6"/>
        <v>2660.25</v>
      </c>
      <c r="I31" s="30">
        <f t="shared" si="6"/>
        <v>2742</v>
      </c>
      <c r="J31" s="29">
        <f t="shared" si="6"/>
        <v>2747</v>
      </c>
      <c r="K31" s="28">
        <f t="shared" si="6"/>
        <v>2744.5</v>
      </c>
      <c r="L31" s="30">
        <f t="shared" si="6"/>
        <v>2752</v>
      </c>
      <c r="M31" s="29">
        <f t="shared" si="6"/>
        <v>2757</v>
      </c>
      <c r="N31" s="28">
        <f t="shared" si="6"/>
        <v>2754.5</v>
      </c>
      <c r="O31" s="30">
        <f t="shared" si="6"/>
        <v>2798</v>
      </c>
      <c r="P31" s="29">
        <f t="shared" si="6"/>
        <v>2803</v>
      </c>
      <c r="Q31" s="28">
        <f t="shared" si="6"/>
        <v>2800.5</v>
      </c>
      <c r="R31" s="27">
        <f t="shared" si="6"/>
        <v>2654</v>
      </c>
      <c r="S31" s="26">
        <f t="shared" si="6"/>
        <v>1.2695000000000001</v>
      </c>
      <c r="T31" s="25">
        <f t="shared" si="6"/>
        <v>1.0861000000000001</v>
      </c>
      <c r="U31" s="24">
        <f t="shared" si="6"/>
        <v>156.96</v>
      </c>
      <c r="V31" s="23">
        <f t="shared" si="6"/>
        <v>2154.92</v>
      </c>
      <c r="W31" s="23">
        <f t="shared" si="6"/>
        <v>2158.9699999999998</v>
      </c>
      <c r="X31" s="23">
        <f t="shared" si="6"/>
        <v>2495.5336154207807</v>
      </c>
      <c r="Y31" s="22">
        <f t="shared" si="6"/>
        <v>1.2702</v>
      </c>
    </row>
    <row r="32" spans="2:25" ht="13.5" thickBot="1" x14ac:dyDescent="0.25">
      <c r="B32" s="21" t="s">
        <v>13</v>
      </c>
      <c r="C32" s="20">
        <f t="shared" ref="C32:Y32" si="7">MIN(C9:C29)</f>
        <v>2322</v>
      </c>
      <c r="D32" s="19">
        <f t="shared" si="7"/>
        <v>2322.5</v>
      </c>
      <c r="E32" s="18">
        <f t="shared" si="7"/>
        <v>2322.25</v>
      </c>
      <c r="F32" s="20">
        <f t="shared" si="7"/>
        <v>2362.5</v>
      </c>
      <c r="G32" s="19">
        <f t="shared" si="7"/>
        <v>2363</v>
      </c>
      <c r="H32" s="18">
        <f t="shared" si="7"/>
        <v>2362.75</v>
      </c>
      <c r="I32" s="20">
        <f t="shared" si="7"/>
        <v>2563</v>
      </c>
      <c r="J32" s="19">
        <f t="shared" si="7"/>
        <v>2568</v>
      </c>
      <c r="K32" s="18">
        <f t="shared" si="7"/>
        <v>2565.5</v>
      </c>
      <c r="L32" s="20">
        <f t="shared" si="7"/>
        <v>2657</v>
      </c>
      <c r="M32" s="19">
        <f t="shared" si="7"/>
        <v>2662</v>
      </c>
      <c r="N32" s="18">
        <f t="shared" si="7"/>
        <v>2659.5</v>
      </c>
      <c r="O32" s="20">
        <f t="shared" si="7"/>
        <v>2693</v>
      </c>
      <c r="P32" s="19">
        <f t="shared" si="7"/>
        <v>2698</v>
      </c>
      <c r="Q32" s="18">
        <f t="shared" si="7"/>
        <v>2695.5</v>
      </c>
      <c r="R32" s="17">
        <f t="shared" si="7"/>
        <v>2322.5</v>
      </c>
      <c r="S32" s="16">
        <f t="shared" si="7"/>
        <v>1.2316</v>
      </c>
      <c r="T32" s="15">
        <f t="shared" si="7"/>
        <v>1.0634999999999999</v>
      </c>
      <c r="U32" s="14">
        <f t="shared" si="7"/>
        <v>151.38</v>
      </c>
      <c r="V32" s="13">
        <f t="shared" si="7"/>
        <v>1847.07</v>
      </c>
      <c r="W32" s="13">
        <f t="shared" si="7"/>
        <v>1878.23</v>
      </c>
      <c r="X32" s="13">
        <f t="shared" si="7"/>
        <v>2160.0632440476193</v>
      </c>
      <c r="Y32" s="12">
        <f t="shared" si="7"/>
        <v>1.2323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45384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45384</v>
      </c>
      <c r="C9" s="44">
        <v>2436.5</v>
      </c>
      <c r="D9" s="43">
        <v>2437</v>
      </c>
      <c r="E9" s="42">
        <f t="shared" ref="E9:E29" si="0">AVERAGE(C9:D9)</f>
        <v>2436.75</v>
      </c>
      <c r="F9" s="44">
        <v>2487</v>
      </c>
      <c r="G9" s="43">
        <v>2489</v>
      </c>
      <c r="H9" s="42">
        <f t="shared" ref="H9:H29" si="1">AVERAGE(F9:G9)</f>
        <v>2488</v>
      </c>
      <c r="I9" s="44">
        <v>2552</v>
      </c>
      <c r="J9" s="43">
        <v>2557</v>
      </c>
      <c r="K9" s="42">
        <f t="shared" ref="K9:K29" si="2">AVERAGE(I9:J9)</f>
        <v>2554.5</v>
      </c>
      <c r="L9" s="44">
        <v>2567</v>
      </c>
      <c r="M9" s="43">
        <v>2572</v>
      </c>
      <c r="N9" s="42">
        <f t="shared" ref="N9:N29" si="3">AVERAGE(L9:M9)</f>
        <v>2569.5</v>
      </c>
      <c r="O9" s="44">
        <v>2572</v>
      </c>
      <c r="P9" s="43">
        <v>2577</v>
      </c>
      <c r="Q9" s="42">
        <f t="shared" ref="Q9:Q29" si="4">AVERAGE(O9:P9)</f>
        <v>2574.5</v>
      </c>
      <c r="R9" s="50">
        <v>2437</v>
      </c>
      <c r="S9" s="49">
        <v>1.2574000000000001</v>
      </c>
      <c r="T9" s="51">
        <v>1.0751999999999999</v>
      </c>
      <c r="U9" s="48">
        <v>151.66</v>
      </c>
      <c r="V9" s="41">
        <v>1938.13</v>
      </c>
      <c r="W9" s="41">
        <v>1978.38</v>
      </c>
      <c r="X9" s="47">
        <f t="shared" ref="X9:X29" si="5">R9/T9</f>
        <v>2266.5550595238096</v>
      </c>
      <c r="Y9" s="46">
        <v>1.2581</v>
      </c>
    </row>
    <row r="10" spans="1:25" x14ac:dyDescent="0.2">
      <c r="B10" s="45">
        <v>45385</v>
      </c>
      <c r="C10" s="44">
        <v>2429</v>
      </c>
      <c r="D10" s="43">
        <v>2430</v>
      </c>
      <c r="E10" s="42">
        <f t="shared" si="0"/>
        <v>2429.5</v>
      </c>
      <c r="F10" s="44">
        <v>2484</v>
      </c>
      <c r="G10" s="43">
        <v>2485</v>
      </c>
      <c r="H10" s="42">
        <f t="shared" si="1"/>
        <v>2484.5</v>
      </c>
      <c r="I10" s="44">
        <v>2555</v>
      </c>
      <c r="J10" s="43">
        <v>2560</v>
      </c>
      <c r="K10" s="42">
        <f t="shared" si="2"/>
        <v>2557.5</v>
      </c>
      <c r="L10" s="44">
        <v>2570</v>
      </c>
      <c r="M10" s="43">
        <v>2575</v>
      </c>
      <c r="N10" s="42">
        <f t="shared" si="3"/>
        <v>2572.5</v>
      </c>
      <c r="O10" s="44">
        <v>2575</v>
      </c>
      <c r="P10" s="43">
        <v>2580</v>
      </c>
      <c r="Q10" s="42">
        <f t="shared" si="4"/>
        <v>2577.5</v>
      </c>
      <c r="R10" s="50">
        <v>2430</v>
      </c>
      <c r="S10" s="49">
        <v>1.2578</v>
      </c>
      <c r="T10" s="49">
        <v>1.0784</v>
      </c>
      <c r="U10" s="48">
        <v>151.78</v>
      </c>
      <c r="V10" s="41">
        <v>1931.94</v>
      </c>
      <c r="W10" s="41">
        <v>1974.73</v>
      </c>
      <c r="X10" s="47">
        <f t="shared" si="5"/>
        <v>2253.3382789317507</v>
      </c>
      <c r="Y10" s="46">
        <v>1.2584</v>
      </c>
    </row>
    <row r="11" spans="1:25" x14ac:dyDescent="0.2">
      <c r="B11" s="45">
        <v>45386</v>
      </c>
      <c r="C11" s="44">
        <v>2551</v>
      </c>
      <c r="D11" s="43">
        <v>2551.5</v>
      </c>
      <c r="E11" s="42">
        <f t="shared" si="0"/>
        <v>2551.25</v>
      </c>
      <c r="F11" s="44">
        <v>2602.5</v>
      </c>
      <c r="G11" s="43">
        <v>2603.5</v>
      </c>
      <c r="H11" s="42">
        <f t="shared" si="1"/>
        <v>2603</v>
      </c>
      <c r="I11" s="44">
        <v>2672</v>
      </c>
      <c r="J11" s="43">
        <v>2677</v>
      </c>
      <c r="K11" s="42">
        <f t="shared" si="2"/>
        <v>2674.5</v>
      </c>
      <c r="L11" s="44">
        <v>2687</v>
      </c>
      <c r="M11" s="43">
        <v>2692</v>
      </c>
      <c r="N11" s="42">
        <f t="shared" si="3"/>
        <v>2689.5</v>
      </c>
      <c r="O11" s="44">
        <v>2692</v>
      </c>
      <c r="P11" s="43">
        <v>2697</v>
      </c>
      <c r="Q11" s="42">
        <f t="shared" si="4"/>
        <v>2694.5</v>
      </c>
      <c r="R11" s="50">
        <v>2551.5</v>
      </c>
      <c r="S11" s="49">
        <v>1.2650999999999999</v>
      </c>
      <c r="T11" s="49">
        <v>1.0852999999999999</v>
      </c>
      <c r="U11" s="48">
        <v>151.75</v>
      </c>
      <c r="V11" s="41">
        <v>2016.84</v>
      </c>
      <c r="W11" s="41">
        <v>2056.8000000000002</v>
      </c>
      <c r="X11" s="47">
        <f t="shared" si="5"/>
        <v>2350.9628674099331</v>
      </c>
      <c r="Y11" s="46">
        <v>1.2658</v>
      </c>
    </row>
    <row r="12" spans="1:25" x14ac:dyDescent="0.2">
      <c r="B12" s="45">
        <v>45387</v>
      </c>
      <c r="C12" s="44">
        <v>2587</v>
      </c>
      <c r="D12" s="43">
        <v>2587.5</v>
      </c>
      <c r="E12" s="42">
        <f t="shared" si="0"/>
        <v>2587.25</v>
      </c>
      <c r="F12" s="44">
        <v>2628</v>
      </c>
      <c r="G12" s="43">
        <v>2629</v>
      </c>
      <c r="H12" s="42">
        <f t="shared" si="1"/>
        <v>2628.5</v>
      </c>
      <c r="I12" s="44">
        <v>2690</v>
      </c>
      <c r="J12" s="43">
        <v>2695</v>
      </c>
      <c r="K12" s="42">
        <f t="shared" si="2"/>
        <v>2692.5</v>
      </c>
      <c r="L12" s="44">
        <v>2705</v>
      </c>
      <c r="M12" s="43">
        <v>2710</v>
      </c>
      <c r="N12" s="42">
        <f t="shared" si="3"/>
        <v>2707.5</v>
      </c>
      <c r="O12" s="44">
        <v>2710</v>
      </c>
      <c r="P12" s="43">
        <v>2715</v>
      </c>
      <c r="Q12" s="42">
        <f t="shared" si="4"/>
        <v>2712.5</v>
      </c>
      <c r="R12" s="50">
        <v>2587.5</v>
      </c>
      <c r="S12" s="49">
        <v>1.2633000000000001</v>
      </c>
      <c r="T12" s="49">
        <v>1.0834999999999999</v>
      </c>
      <c r="U12" s="48">
        <v>151.38</v>
      </c>
      <c r="V12" s="41">
        <v>2048.21</v>
      </c>
      <c r="W12" s="41">
        <v>2079.91</v>
      </c>
      <c r="X12" s="47">
        <f t="shared" si="5"/>
        <v>2388.0941393631751</v>
      </c>
      <c r="Y12" s="46">
        <v>1.264</v>
      </c>
    </row>
    <row r="13" spans="1:25" x14ac:dyDescent="0.2">
      <c r="B13" s="45">
        <v>45390</v>
      </c>
      <c r="C13" s="44">
        <v>2626</v>
      </c>
      <c r="D13" s="43">
        <v>2627</v>
      </c>
      <c r="E13" s="42">
        <f t="shared" si="0"/>
        <v>2626.5</v>
      </c>
      <c r="F13" s="44">
        <v>2662.5</v>
      </c>
      <c r="G13" s="43">
        <v>2663.5</v>
      </c>
      <c r="H13" s="42">
        <f t="shared" si="1"/>
        <v>2663</v>
      </c>
      <c r="I13" s="44">
        <v>2725</v>
      </c>
      <c r="J13" s="43">
        <v>2730</v>
      </c>
      <c r="K13" s="42">
        <f t="shared" si="2"/>
        <v>2727.5</v>
      </c>
      <c r="L13" s="44">
        <v>2740</v>
      </c>
      <c r="M13" s="43">
        <v>2745</v>
      </c>
      <c r="N13" s="42">
        <f t="shared" si="3"/>
        <v>2742.5</v>
      </c>
      <c r="O13" s="44">
        <v>2745</v>
      </c>
      <c r="P13" s="43">
        <v>2750</v>
      </c>
      <c r="Q13" s="42">
        <f t="shared" si="4"/>
        <v>2747.5</v>
      </c>
      <c r="R13" s="50">
        <v>2627</v>
      </c>
      <c r="S13" s="49">
        <v>1.2619</v>
      </c>
      <c r="T13" s="49">
        <v>1.0824</v>
      </c>
      <c r="U13" s="48">
        <v>151.93</v>
      </c>
      <c r="V13" s="41">
        <v>2081.7800000000002</v>
      </c>
      <c r="W13" s="41">
        <v>2109.54</v>
      </c>
      <c r="X13" s="47">
        <f t="shared" si="5"/>
        <v>2427.0140428677014</v>
      </c>
      <c r="Y13" s="46">
        <v>1.2625999999999999</v>
      </c>
    </row>
    <row r="14" spans="1:25" x14ac:dyDescent="0.2">
      <c r="B14" s="45">
        <v>45391</v>
      </c>
      <c r="C14" s="44">
        <v>2658</v>
      </c>
      <c r="D14" s="43">
        <v>2660</v>
      </c>
      <c r="E14" s="42">
        <f t="shared" si="0"/>
        <v>2659</v>
      </c>
      <c r="F14" s="44">
        <v>2698</v>
      </c>
      <c r="G14" s="43">
        <v>2700</v>
      </c>
      <c r="H14" s="42">
        <f t="shared" si="1"/>
        <v>2699</v>
      </c>
      <c r="I14" s="44">
        <v>2760</v>
      </c>
      <c r="J14" s="43">
        <v>2765</v>
      </c>
      <c r="K14" s="42">
        <f t="shared" si="2"/>
        <v>2762.5</v>
      </c>
      <c r="L14" s="44">
        <v>2775</v>
      </c>
      <c r="M14" s="43">
        <v>2780</v>
      </c>
      <c r="N14" s="42">
        <f t="shared" si="3"/>
        <v>2777.5</v>
      </c>
      <c r="O14" s="44">
        <v>2780</v>
      </c>
      <c r="P14" s="43">
        <v>2785</v>
      </c>
      <c r="Q14" s="42">
        <f t="shared" si="4"/>
        <v>2782.5</v>
      </c>
      <c r="R14" s="50">
        <v>2660</v>
      </c>
      <c r="S14" s="49">
        <v>1.268</v>
      </c>
      <c r="T14" s="49">
        <v>1.0861000000000001</v>
      </c>
      <c r="U14" s="48">
        <v>151.84</v>
      </c>
      <c r="V14" s="41">
        <v>2097.79</v>
      </c>
      <c r="W14" s="41">
        <v>2128.16</v>
      </c>
      <c r="X14" s="47">
        <f t="shared" si="5"/>
        <v>2449.1299143725255</v>
      </c>
      <c r="Y14" s="46">
        <v>1.2686999999999999</v>
      </c>
    </row>
    <row r="15" spans="1:25" x14ac:dyDescent="0.2">
      <c r="B15" s="45">
        <v>45392</v>
      </c>
      <c r="C15" s="44">
        <v>2731</v>
      </c>
      <c r="D15" s="43">
        <v>2731.5</v>
      </c>
      <c r="E15" s="42">
        <f t="shared" si="0"/>
        <v>2731.25</v>
      </c>
      <c r="F15" s="44">
        <v>2766</v>
      </c>
      <c r="G15" s="43">
        <v>2768</v>
      </c>
      <c r="H15" s="42">
        <f t="shared" si="1"/>
        <v>2767</v>
      </c>
      <c r="I15" s="44">
        <v>2825</v>
      </c>
      <c r="J15" s="43">
        <v>2830</v>
      </c>
      <c r="K15" s="42">
        <f t="shared" si="2"/>
        <v>2827.5</v>
      </c>
      <c r="L15" s="44">
        <v>2840</v>
      </c>
      <c r="M15" s="43">
        <v>2845</v>
      </c>
      <c r="N15" s="42">
        <f t="shared" si="3"/>
        <v>2842.5</v>
      </c>
      <c r="O15" s="44">
        <v>2845</v>
      </c>
      <c r="P15" s="43">
        <v>2850</v>
      </c>
      <c r="Q15" s="42">
        <f t="shared" si="4"/>
        <v>2847.5</v>
      </c>
      <c r="R15" s="50">
        <v>2731.5</v>
      </c>
      <c r="S15" s="49">
        <v>1.2695000000000001</v>
      </c>
      <c r="T15" s="49">
        <v>1.0855999999999999</v>
      </c>
      <c r="U15" s="48">
        <v>151.85</v>
      </c>
      <c r="V15" s="41">
        <v>2151.63</v>
      </c>
      <c r="W15" s="41">
        <v>2179.1799999999998</v>
      </c>
      <c r="X15" s="47">
        <f t="shared" si="5"/>
        <v>2516.1201179071481</v>
      </c>
      <c r="Y15" s="46">
        <v>1.2702</v>
      </c>
    </row>
    <row r="16" spans="1:25" x14ac:dyDescent="0.2">
      <c r="B16" s="45">
        <v>45393</v>
      </c>
      <c r="C16" s="44">
        <v>2710</v>
      </c>
      <c r="D16" s="43">
        <v>2712</v>
      </c>
      <c r="E16" s="42">
        <f t="shared" si="0"/>
        <v>2711</v>
      </c>
      <c r="F16" s="44">
        <v>2745</v>
      </c>
      <c r="G16" s="43">
        <v>2745.5</v>
      </c>
      <c r="H16" s="42">
        <f t="shared" si="1"/>
        <v>2745.25</v>
      </c>
      <c r="I16" s="44">
        <v>2795</v>
      </c>
      <c r="J16" s="43">
        <v>2800</v>
      </c>
      <c r="K16" s="42">
        <f t="shared" si="2"/>
        <v>2797.5</v>
      </c>
      <c r="L16" s="44">
        <v>2810</v>
      </c>
      <c r="M16" s="43">
        <v>2815</v>
      </c>
      <c r="N16" s="42">
        <f t="shared" si="3"/>
        <v>2812.5</v>
      </c>
      <c r="O16" s="44">
        <v>2815</v>
      </c>
      <c r="P16" s="43">
        <v>2820</v>
      </c>
      <c r="Q16" s="42">
        <f t="shared" si="4"/>
        <v>2817.5</v>
      </c>
      <c r="R16" s="50">
        <v>2712</v>
      </c>
      <c r="S16" s="49">
        <v>1.2539</v>
      </c>
      <c r="T16" s="49">
        <v>1.0729</v>
      </c>
      <c r="U16" s="48">
        <v>153.09</v>
      </c>
      <c r="V16" s="41">
        <v>2162.85</v>
      </c>
      <c r="W16" s="41">
        <v>2188.35</v>
      </c>
      <c r="X16" s="47">
        <f t="shared" si="5"/>
        <v>2527.7285860751235</v>
      </c>
      <c r="Y16" s="46">
        <v>1.2545999999999999</v>
      </c>
    </row>
    <row r="17" spans="2:25" x14ac:dyDescent="0.2">
      <c r="B17" s="45">
        <v>45394</v>
      </c>
      <c r="C17" s="44">
        <v>2847</v>
      </c>
      <c r="D17" s="43">
        <v>2848</v>
      </c>
      <c r="E17" s="42">
        <f t="shared" si="0"/>
        <v>2847.5</v>
      </c>
      <c r="F17" s="44">
        <v>2836</v>
      </c>
      <c r="G17" s="43">
        <v>2837</v>
      </c>
      <c r="H17" s="42">
        <f t="shared" si="1"/>
        <v>2836.5</v>
      </c>
      <c r="I17" s="44">
        <v>2852</v>
      </c>
      <c r="J17" s="43">
        <v>2857</v>
      </c>
      <c r="K17" s="42">
        <f t="shared" si="2"/>
        <v>2854.5</v>
      </c>
      <c r="L17" s="44">
        <v>2867</v>
      </c>
      <c r="M17" s="43">
        <v>2872</v>
      </c>
      <c r="N17" s="42">
        <f t="shared" si="3"/>
        <v>2869.5</v>
      </c>
      <c r="O17" s="44">
        <v>2872</v>
      </c>
      <c r="P17" s="43">
        <v>2877</v>
      </c>
      <c r="Q17" s="42">
        <f t="shared" si="4"/>
        <v>2874.5</v>
      </c>
      <c r="R17" s="50">
        <v>2848</v>
      </c>
      <c r="S17" s="49">
        <v>1.2472000000000001</v>
      </c>
      <c r="T17" s="49">
        <v>1.0650999999999999</v>
      </c>
      <c r="U17" s="48">
        <v>153.16999999999999</v>
      </c>
      <c r="V17" s="41">
        <v>2283.52</v>
      </c>
      <c r="W17" s="41">
        <v>2273.42</v>
      </c>
      <c r="X17" s="47">
        <f t="shared" si="5"/>
        <v>2673.9273307670642</v>
      </c>
      <c r="Y17" s="46">
        <v>1.2479</v>
      </c>
    </row>
    <row r="18" spans="2:25" x14ac:dyDescent="0.2">
      <c r="B18" s="45">
        <v>45397</v>
      </c>
      <c r="C18" s="44">
        <v>2771.5</v>
      </c>
      <c r="D18" s="43">
        <v>2772</v>
      </c>
      <c r="E18" s="42">
        <f t="shared" si="0"/>
        <v>2771.75</v>
      </c>
      <c r="F18" s="44">
        <v>2783</v>
      </c>
      <c r="G18" s="43">
        <v>2785</v>
      </c>
      <c r="H18" s="42">
        <f t="shared" si="1"/>
        <v>2784</v>
      </c>
      <c r="I18" s="44">
        <v>2808</v>
      </c>
      <c r="J18" s="43">
        <v>2813</v>
      </c>
      <c r="K18" s="42">
        <f t="shared" si="2"/>
        <v>2810.5</v>
      </c>
      <c r="L18" s="44">
        <v>2823</v>
      </c>
      <c r="M18" s="43">
        <v>2828</v>
      </c>
      <c r="N18" s="42">
        <f t="shared" si="3"/>
        <v>2825.5</v>
      </c>
      <c r="O18" s="44">
        <v>2828</v>
      </c>
      <c r="P18" s="43">
        <v>2833</v>
      </c>
      <c r="Q18" s="42">
        <f t="shared" si="4"/>
        <v>2830.5</v>
      </c>
      <c r="R18" s="50">
        <v>2772</v>
      </c>
      <c r="S18" s="49">
        <v>1.2478</v>
      </c>
      <c r="T18" s="49">
        <v>1.0653999999999999</v>
      </c>
      <c r="U18" s="48">
        <v>153.91999999999999</v>
      </c>
      <c r="V18" s="41">
        <v>2221.5100000000002</v>
      </c>
      <c r="W18" s="41">
        <v>2230.6799999999998</v>
      </c>
      <c r="X18" s="47">
        <f t="shared" si="5"/>
        <v>2601.8396846254932</v>
      </c>
      <c r="Y18" s="46">
        <v>1.2484999999999999</v>
      </c>
    </row>
    <row r="19" spans="2:25" x14ac:dyDescent="0.2">
      <c r="B19" s="45">
        <v>45398</v>
      </c>
      <c r="C19" s="44">
        <v>2702</v>
      </c>
      <c r="D19" s="43">
        <v>2703</v>
      </c>
      <c r="E19" s="42">
        <f t="shared" si="0"/>
        <v>2702.5</v>
      </c>
      <c r="F19" s="44">
        <v>2724.5</v>
      </c>
      <c r="G19" s="43">
        <v>2725.5</v>
      </c>
      <c r="H19" s="42">
        <f t="shared" si="1"/>
        <v>2725</v>
      </c>
      <c r="I19" s="44">
        <v>2762</v>
      </c>
      <c r="J19" s="43">
        <v>2767</v>
      </c>
      <c r="K19" s="42">
        <f t="shared" si="2"/>
        <v>2764.5</v>
      </c>
      <c r="L19" s="44">
        <v>2777</v>
      </c>
      <c r="M19" s="43">
        <v>2782</v>
      </c>
      <c r="N19" s="42">
        <f t="shared" si="3"/>
        <v>2779.5</v>
      </c>
      <c r="O19" s="44">
        <v>2782</v>
      </c>
      <c r="P19" s="43">
        <v>2787</v>
      </c>
      <c r="Q19" s="42">
        <f t="shared" si="4"/>
        <v>2784.5</v>
      </c>
      <c r="R19" s="50">
        <v>2703</v>
      </c>
      <c r="S19" s="49">
        <v>1.2459</v>
      </c>
      <c r="T19" s="49">
        <v>1.0643</v>
      </c>
      <c r="U19" s="48">
        <v>154.66</v>
      </c>
      <c r="V19" s="41">
        <v>2169.52</v>
      </c>
      <c r="W19" s="41">
        <v>2186.35</v>
      </c>
      <c r="X19" s="47">
        <f t="shared" si="5"/>
        <v>2539.6974537254532</v>
      </c>
      <c r="Y19" s="46">
        <v>1.2465999999999999</v>
      </c>
    </row>
    <row r="20" spans="2:25" x14ac:dyDescent="0.2">
      <c r="B20" s="45">
        <v>45399</v>
      </c>
      <c r="C20" s="44">
        <v>2788</v>
      </c>
      <c r="D20" s="43">
        <v>2788.5</v>
      </c>
      <c r="E20" s="42">
        <f t="shared" si="0"/>
        <v>2788.25</v>
      </c>
      <c r="F20" s="44">
        <v>2805</v>
      </c>
      <c r="G20" s="43">
        <v>2807</v>
      </c>
      <c r="H20" s="42">
        <f t="shared" si="1"/>
        <v>2806</v>
      </c>
      <c r="I20" s="44">
        <v>2840</v>
      </c>
      <c r="J20" s="43">
        <v>2845</v>
      </c>
      <c r="K20" s="42">
        <f t="shared" si="2"/>
        <v>2842.5</v>
      </c>
      <c r="L20" s="44">
        <v>2855</v>
      </c>
      <c r="M20" s="43">
        <v>2860</v>
      </c>
      <c r="N20" s="42">
        <f t="shared" si="3"/>
        <v>2857.5</v>
      </c>
      <c r="O20" s="44">
        <v>2860</v>
      </c>
      <c r="P20" s="43">
        <v>2865</v>
      </c>
      <c r="Q20" s="42">
        <f t="shared" si="4"/>
        <v>2862.5</v>
      </c>
      <c r="R20" s="50">
        <v>2788.5</v>
      </c>
      <c r="S20" s="49">
        <v>1.2457</v>
      </c>
      <c r="T20" s="49">
        <v>1.0636000000000001</v>
      </c>
      <c r="U20" s="48">
        <v>154.63999999999999</v>
      </c>
      <c r="V20" s="41">
        <v>2238.5</v>
      </c>
      <c r="W20" s="41">
        <v>2252.09</v>
      </c>
      <c r="X20" s="47">
        <f t="shared" si="5"/>
        <v>2621.7562993606616</v>
      </c>
      <c r="Y20" s="46">
        <v>1.2464</v>
      </c>
    </row>
    <row r="21" spans="2:25" x14ac:dyDescent="0.2">
      <c r="B21" s="45">
        <v>45400</v>
      </c>
      <c r="C21" s="44">
        <v>2812</v>
      </c>
      <c r="D21" s="43">
        <v>2812.5</v>
      </c>
      <c r="E21" s="42">
        <f t="shared" si="0"/>
        <v>2812.25</v>
      </c>
      <c r="F21" s="44">
        <v>2813</v>
      </c>
      <c r="G21" s="43">
        <v>2814</v>
      </c>
      <c r="H21" s="42">
        <f t="shared" si="1"/>
        <v>2813.5</v>
      </c>
      <c r="I21" s="44">
        <v>2842</v>
      </c>
      <c r="J21" s="43">
        <v>2847</v>
      </c>
      <c r="K21" s="42">
        <f t="shared" si="2"/>
        <v>2844.5</v>
      </c>
      <c r="L21" s="44">
        <v>2857</v>
      </c>
      <c r="M21" s="43">
        <v>2862</v>
      </c>
      <c r="N21" s="42">
        <f t="shared" si="3"/>
        <v>2859.5</v>
      </c>
      <c r="O21" s="44">
        <v>2862</v>
      </c>
      <c r="P21" s="43">
        <v>2867</v>
      </c>
      <c r="Q21" s="42">
        <f t="shared" si="4"/>
        <v>2864.5</v>
      </c>
      <c r="R21" s="50">
        <v>2812.5</v>
      </c>
      <c r="S21" s="49">
        <v>1.2472000000000001</v>
      </c>
      <c r="T21" s="49">
        <v>1.0678000000000001</v>
      </c>
      <c r="U21" s="48">
        <v>154.38</v>
      </c>
      <c r="V21" s="41">
        <v>2255.0500000000002</v>
      </c>
      <c r="W21" s="41">
        <v>2254.9899999999998</v>
      </c>
      <c r="X21" s="47">
        <f t="shared" si="5"/>
        <v>2633.9202097771117</v>
      </c>
      <c r="Y21" s="46">
        <v>1.2479</v>
      </c>
    </row>
    <row r="22" spans="2:25" x14ac:dyDescent="0.2">
      <c r="B22" s="45">
        <v>45401</v>
      </c>
      <c r="C22" s="44">
        <v>2832</v>
      </c>
      <c r="D22" s="43">
        <v>2833</v>
      </c>
      <c r="E22" s="42">
        <f t="shared" si="0"/>
        <v>2832.5</v>
      </c>
      <c r="F22" s="44">
        <v>2841</v>
      </c>
      <c r="G22" s="43">
        <v>2843</v>
      </c>
      <c r="H22" s="42">
        <f t="shared" si="1"/>
        <v>2842</v>
      </c>
      <c r="I22" s="44">
        <v>2865</v>
      </c>
      <c r="J22" s="43">
        <v>2870</v>
      </c>
      <c r="K22" s="42">
        <f t="shared" si="2"/>
        <v>2867.5</v>
      </c>
      <c r="L22" s="44">
        <v>2880</v>
      </c>
      <c r="M22" s="43">
        <v>2885</v>
      </c>
      <c r="N22" s="42">
        <f t="shared" si="3"/>
        <v>2882.5</v>
      </c>
      <c r="O22" s="44">
        <v>2885</v>
      </c>
      <c r="P22" s="43">
        <v>2890</v>
      </c>
      <c r="Q22" s="42">
        <f t="shared" si="4"/>
        <v>2887.5</v>
      </c>
      <c r="R22" s="50">
        <v>2833</v>
      </c>
      <c r="S22" s="49">
        <v>1.244</v>
      </c>
      <c r="T22" s="49">
        <v>1.0651999999999999</v>
      </c>
      <c r="U22" s="48">
        <v>154.61000000000001</v>
      </c>
      <c r="V22" s="41">
        <v>2277.33</v>
      </c>
      <c r="W22" s="41">
        <v>2284.08</v>
      </c>
      <c r="X22" s="47">
        <f t="shared" si="5"/>
        <v>2659.5944423582428</v>
      </c>
      <c r="Y22" s="46">
        <v>1.2446999999999999</v>
      </c>
    </row>
    <row r="23" spans="2:25" x14ac:dyDescent="0.2">
      <c r="B23" s="45">
        <v>45404</v>
      </c>
      <c r="C23" s="44">
        <v>2792</v>
      </c>
      <c r="D23" s="43">
        <v>2792.5</v>
      </c>
      <c r="E23" s="42">
        <f t="shared" si="0"/>
        <v>2792.25</v>
      </c>
      <c r="F23" s="44">
        <v>2814</v>
      </c>
      <c r="G23" s="43">
        <v>2814.5</v>
      </c>
      <c r="H23" s="42">
        <f t="shared" si="1"/>
        <v>2814.25</v>
      </c>
      <c r="I23" s="44">
        <v>2837</v>
      </c>
      <c r="J23" s="43">
        <v>2842</v>
      </c>
      <c r="K23" s="42">
        <f t="shared" si="2"/>
        <v>2839.5</v>
      </c>
      <c r="L23" s="44">
        <v>2843</v>
      </c>
      <c r="M23" s="43">
        <v>2848</v>
      </c>
      <c r="N23" s="42">
        <f t="shared" si="3"/>
        <v>2845.5</v>
      </c>
      <c r="O23" s="44">
        <v>2848</v>
      </c>
      <c r="P23" s="43">
        <v>2853</v>
      </c>
      <c r="Q23" s="42">
        <f t="shared" si="4"/>
        <v>2850.5</v>
      </c>
      <c r="R23" s="50">
        <v>2792.5</v>
      </c>
      <c r="S23" s="49">
        <v>1.2316</v>
      </c>
      <c r="T23" s="49">
        <v>1.0634999999999999</v>
      </c>
      <c r="U23" s="48">
        <v>154.77000000000001</v>
      </c>
      <c r="V23" s="41">
        <v>2267.38</v>
      </c>
      <c r="W23" s="41">
        <v>2283.94</v>
      </c>
      <c r="X23" s="47">
        <f t="shared" si="5"/>
        <v>2625.7639868359192</v>
      </c>
      <c r="Y23" s="46">
        <v>1.2323</v>
      </c>
    </row>
    <row r="24" spans="2:25" x14ac:dyDescent="0.2">
      <c r="B24" s="45">
        <v>45405</v>
      </c>
      <c r="C24" s="44">
        <v>2744</v>
      </c>
      <c r="D24" s="43">
        <v>2745</v>
      </c>
      <c r="E24" s="42">
        <f t="shared" si="0"/>
        <v>2744.5</v>
      </c>
      <c r="F24" s="44">
        <v>2775</v>
      </c>
      <c r="G24" s="43">
        <v>2776</v>
      </c>
      <c r="H24" s="42">
        <f t="shared" si="1"/>
        <v>2775.5</v>
      </c>
      <c r="I24" s="44">
        <v>2805</v>
      </c>
      <c r="J24" s="43">
        <v>2810</v>
      </c>
      <c r="K24" s="42">
        <f t="shared" si="2"/>
        <v>2807.5</v>
      </c>
      <c r="L24" s="44">
        <v>2815</v>
      </c>
      <c r="M24" s="43">
        <v>2820</v>
      </c>
      <c r="N24" s="42">
        <f t="shared" si="3"/>
        <v>2817.5</v>
      </c>
      <c r="O24" s="44">
        <v>2820</v>
      </c>
      <c r="P24" s="43">
        <v>2825</v>
      </c>
      <c r="Q24" s="42">
        <f t="shared" si="4"/>
        <v>2822.5</v>
      </c>
      <c r="R24" s="50">
        <v>2745</v>
      </c>
      <c r="S24" s="49">
        <v>1.2402</v>
      </c>
      <c r="T24" s="49">
        <v>1.0673999999999999</v>
      </c>
      <c r="U24" s="48">
        <v>154.81</v>
      </c>
      <c r="V24" s="41">
        <v>2213.35</v>
      </c>
      <c r="W24" s="41">
        <v>2237.09</v>
      </c>
      <c r="X24" s="47">
        <f t="shared" si="5"/>
        <v>2571.6694772344017</v>
      </c>
      <c r="Y24" s="46">
        <v>1.2408999999999999</v>
      </c>
    </row>
    <row r="25" spans="2:25" x14ac:dyDescent="0.2">
      <c r="B25" s="45">
        <v>45406</v>
      </c>
      <c r="C25" s="44">
        <v>2795</v>
      </c>
      <c r="D25" s="43">
        <v>2796</v>
      </c>
      <c r="E25" s="42">
        <f t="shared" si="0"/>
        <v>2795.5</v>
      </c>
      <c r="F25" s="44">
        <v>2816.5</v>
      </c>
      <c r="G25" s="43">
        <v>2817</v>
      </c>
      <c r="H25" s="42">
        <f t="shared" si="1"/>
        <v>2816.75</v>
      </c>
      <c r="I25" s="44">
        <v>2852</v>
      </c>
      <c r="J25" s="43">
        <v>2857</v>
      </c>
      <c r="K25" s="42">
        <f t="shared" si="2"/>
        <v>2854.5</v>
      </c>
      <c r="L25" s="44">
        <v>2862</v>
      </c>
      <c r="M25" s="43">
        <v>2867</v>
      </c>
      <c r="N25" s="42">
        <f t="shared" si="3"/>
        <v>2864.5</v>
      </c>
      <c r="O25" s="44">
        <v>2867</v>
      </c>
      <c r="P25" s="43">
        <v>2872</v>
      </c>
      <c r="Q25" s="42">
        <f t="shared" si="4"/>
        <v>2869.5</v>
      </c>
      <c r="R25" s="50">
        <v>2796</v>
      </c>
      <c r="S25" s="49">
        <v>1.2435</v>
      </c>
      <c r="T25" s="49">
        <v>1.0689</v>
      </c>
      <c r="U25" s="48">
        <v>154.93</v>
      </c>
      <c r="V25" s="41">
        <v>2248.4899999999998</v>
      </c>
      <c r="W25" s="41">
        <v>2264.11</v>
      </c>
      <c r="X25" s="47">
        <f t="shared" si="5"/>
        <v>2615.7732248105531</v>
      </c>
      <c r="Y25" s="46">
        <v>1.2442</v>
      </c>
    </row>
    <row r="26" spans="2:25" x14ac:dyDescent="0.2">
      <c r="B26" s="45">
        <v>45407</v>
      </c>
      <c r="C26" s="44">
        <v>2861</v>
      </c>
      <c r="D26" s="43">
        <v>2861.5</v>
      </c>
      <c r="E26" s="42">
        <f t="shared" si="0"/>
        <v>2861.25</v>
      </c>
      <c r="F26" s="44">
        <v>2867</v>
      </c>
      <c r="G26" s="43">
        <v>2869</v>
      </c>
      <c r="H26" s="42">
        <f t="shared" si="1"/>
        <v>2868</v>
      </c>
      <c r="I26" s="44">
        <v>2888</v>
      </c>
      <c r="J26" s="43">
        <v>2893</v>
      </c>
      <c r="K26" s="42">
        <f t="shared" si="2"/>
        <v>2890.5</v>
      </c>
      <c r="L26" s="44">
        <v>2863</v>
      </c>
      <c r="M26" s="43">
        <v>2868</v>
      </c>
      <c r="N26" s="42">
        <f t="shared" si="3"/>
        <v>2865.5</v>
      </c>
      <c r="O26" s="44">
        <v>2868</v>
      </c>
      <c r="P26" s="43">
        <v>2873</v>
      </c>
      <c r="Q26" s="42">
        <f t="shared" si="4"/>
        <v>2870.5</v>
      </c>
      <c r="R26" s="50">
        <v>2861.5</v>
      </c>
      <c r="S26" s="49">
        <v>1.2512000000000001</v>
      </c>
      <c r="T26" s="49">
        <v>1.0720000000000001</v>
      </c>
      <c r="U26" s="48">
        <v>155.56</v>
      </c>
      <c r="V26" s="41">
        <v>2287</v>
      </c>
      <c r="W26" s="41">
        <v>2291.7199999999998</v>
      </c>
      <c r="X26" s="47">
        <f t="shared" si="5"/>
        <v>2669.309701492537</v>
      </c>
      <c r="Y26" s="46">
        <v>1.2519</v>
      </c>
    </row>
    <row r="27" spans="2:25" x14ac:dyDescent="0.2">
      <c r="B27" s="45">
        <v>45408</v>
      </c>
      <c r="C27" s="44">
        <v>2845.5</v>
      </c>
      <c r="D27" s="43">
        <v>2846</v>
      </c>
      <c r="E27" s="42">
        <f t="shared" si="0"/>
        <v>2845.75</v>
      </c>
      <c r="F27" s="44">
        <v>2858</v>
      </c>
      <c r="G27" s="43">
        <v>2859</v>
      </c>
      <c r="H27" s="42">
        <f t="shared" si="1"/>
        <v>2858.5</v>
      </c>
      <c r="I27" s="44">
        <v>2865</v>
      </c>
      <c r="J27" s="43">
        <v>2870</v>
      </c>
      <c r="K27" s="42">
        <f t="shared" si="2"/>
        <v>2867.5</v>
      </c>
      <c r="L27" s="44">
        <v>2865</v>
      </c>
      <c r="M27" s="43">
        <v>2870</v>
      </c>
      <c r="N27" s="42">
        <f t="shared" si="3"/>
        <v>2867.5</v>
      </c>
      <c r="O27" s="44">
        <v>2870</v>
      </c>
      <c r="P27" s="43">
        <v>2875</v>
      </c>
      <c r="Q27" s="42">
        <f t="shared" si="4"/>
        <v>2872.5</v>
      </c>
      <c r="R27" s="50">
        <v>2846</v>
      </c>
      <c r="S27" s="49">
        <v>1.2511000000000001</v>
      </c>
      <c r="T27" s="49">
        <v>1.0716000000000001</v>
      </c>
      <c r="U27" s="48">
        <v>156.82</v>
      </c>
      <c r="V27" s="41">
        <v>2274.8000000000002</v>
      </c>
      <c r="W27" s="41">
        <v>2284.09</v>
      </c>
      <c r="X27" s="47">
        <f t="shared" si="5"/>
        <v>2655.841731989548</v>
      </c>
      <c r="Y27" s="46">
        <v>1.2517</v>
      </c>
    </row>
    <row r="28" spans="2:25" x14ac:dyDescent="0.2">
      <c r="B28" s="45">
        <v>45411</v>
      </c>
      <c r="C28" s="44">
        <v>2881</v>
      </c>
      <c r="D28" s="43">
        <v>2882</v>
      </c>
      <c r="E28" s="42">
        <f t="shared" si="0"/>
        <v>2881.5</v>
      </c>
      <c r="F28" s="44">
        <v>2896</v>
      </c>
      <c r="G28" s="43">
        <v>2897</v>
      </c>
      <c r="H28" s="42">
        <f t="shared" si="1"/>
        <v>2896.5</v>
      </c>
      <c r="I28" s="44">
        <v>2900</v>
      </c>
      <c r="J28" s="43">
        <v>2905</v>
      </c>
      <c r="K28" s="42">
        <f t="shared" si="2"/>
        <v>2902.5</v>
      </c>
      <c r="L28" s="44">
        <v>2895</v>
      </c>
      <c r="M28" s="43">
        <v>2900</v>
      </c>
      <c r="N28" s="42">
        <f t="shared" si="3"/>
        <v>2897.5</v>
      </c>
      <c r="O28" s="44">
        <v>2900</v>
      </c>
      <c r="P28" s="43">
        <v>2905</v>
      </c>
      <c r="Q28" s="42">
        <f t="shared" si="4"/>
        <v>2902.5</v>
      </c>
      <c r="R28" s="50">
        <v>2882</v>
      </c>
      <c r="S28" s="49">
        <v>1.2531000000000001</v>
      </c>
      <c r="T28" s="49">
        <v>1.0714999999999999</v>
      </c>
      <c r="U28" s="48">
        <v>156.22999999999999</v>
      </c>
      <c r="V28" s="41">
        <v>2299.9</v>
      </c>
      <c r="W28" s="41">
        <v>2310.58</v>
      </c>
      <c r="X28" s="47">
        <f t="shared" si="5"/>
        <v>2689.6873541763885</v>
      </c>
      <c r="Y28" s="46">
        <v>1.2538</v>
      </c>
    </row>
    <row r="29" spans="2:25" x14ac:dyDescent="0.2">
      <c r="B29" s="45">
        <v>45412</v>
      </c>
      <c r="C29" s="44">
        <v>2924</v>
      </c>
      <c r="D29" s="43">
        <v>2924.5</v>
      </c>
      <c r="E29" s="42">
        <f t="shared" si="0"/>
        <v>2924.25</v>
      </c>
      <c r="F29" s="44">
        <v>2930.5</v>
      </c>
      <c r="G29" s="43">
        <v>2931.5</v>
      </c>
      <c r="H29" s="42">
        <f t="shared" si="1"/>
        <v>2931</v>
      </c>
      <c r="I29" s="44">
        <v>2923</v>
      </c>
      <c r="J29" s="43">
        <v>2928</v>
      </c>
      <c r="K29" s="42">
        <f t="shared" si="2"/>
        <v>2925.5</v>
      </c>
      <c r="L29" s="44">
        <v>2903</v>
      </c>
      <c r="M29" s="43">
        <v>2908</v>
      </c>
      <c r="N29" s="42">
        <f t="shared" si="3"/>
        <v>2905.5</v>
      </c>
      <c r="O29" s="44">
        <v>2903</v>
      </c>
      <c r="P29" s="43">
        <v>2908</v>
      </c>
      <c r="Q29" s="42">
        <f t="shared" si="4"/>
        <v>2905.5</v>
      </c>
      <c r="R29" s="50">
        <v>2924.5</v>
      </c>
      <c r="S29" s="49">
        <v>1.254</v>
      </c>
      <c r="T29" s="49">
        <v>1.0720000000000001</v>
      </c>
      <c r="U29" s="48">
        <v>156.96</v>
      </c>
      <c r="V29" s="41">
        <v>2332.14</v>
      </c>
      <c r="W29" s="41">
        <v>2336.6</v>
      </c>
      <c r="X29" s="47">
        <f t="shared" si="5"/>
        <v>2728.0783582089553</v>
      </c>
      <c r="Y29" s="46">
        <v>1.2545999999999999</v>
      </c>
    </row>
    <row r="30" spans="2:25" x14ac:dyDescent="0.2">
      <c r="B30" s="40" t="s">
        <v>11</v>
      </c>
      <c r="C30" s="39">
        <f>ROUND(AVERAGE(C9:C29),2)</f>
        <v>2729.69</v>
      </c>
      <c r="D30" s="38">
        <f>ROUND(AVERAGE(D9:D29),2)</f>
        <v>2730.52</v>
      </c>
      <c r="E30" s="37">
        <f>ROUND(AVERAGE(C30:D30),2)</f>
        <v>2730.11</v>
      </c>
      <c r="F30" s="39">
        <f>ROUND(AVERAGE(F9:F29),2)</f>
        <v>2753.93</v>
      </c>
      <c r="G30" s="38">
        <f>ROUND(AVERAGE(G9:G29),2)</f>
        <v>2755.19</v>
      </c>
      <c r="H30" s="37">
        <f>ROUND(AVERAGE(F30:G30),2)</f>
        <v>2754.56</v>
      </c>
      <c r="I30" s="39">
        <f>ROUND(AVERAGE(I9:I29),2)</f>
        <v>2791.1</v>
      </c>
      <c r="J30" s="38">
        <f>ROUND(AVERAGE(J9:J29),2)</f>
        <v>2796.1</v>
      </c>
      <c r="K30" s="37">
        <f>ROUND(AVERAGE(I30:J30),2)</f>
        <v>2793.6</v>
      </c>
      <c r="L30" s="39">
        <f>ROUND(AVERAGE(L9:L29),2)</f>
        <v>2799.95</v>
      </c>
      <c r="M30" s="38">
        <f>ROUND(AVERAGE(M9:M29),2)</f>
        <v>2804.95</v>
      </c>
      <c r="N30" s="37">
        <f>ROUND(AVERAGE(L30:M30),2)</f>
        <v>2802.45</v>
      </c>
      <c r="O30" s="39">
        <f>ROUND(AVERAGE(O9:O29),2)</f>
        <v>2804.71</v>
      </c>
      <c r="P30" s="38">
        <f>ROUND(AVERAGE(P9:P29),2)</f>
        <v>2809.71</v>
      </c>
      <c r="Q30" s="37">
        <f>ROUND(AVERAGE(O30:P30),2)</f>
        <v>2807.21</v>
      </c>
      <c r="R30" s="36">
        <f>ROUND(AVERAGE(R9:R29),2)</f>
        <v>2730.52</v>
      </c>
      <c r="S30" s="35">
        <f>ROUND(AVERAGE(S9:S29),4)</f>
        <v>1.2524</v>
      </c>
      <c r="T30" s="34">
        <f>ROUND(AVERAGE(T9:T29),4)</f>
        <v>1.0727</v>
      </c>
      <c r="U30" s="167">
        <f>ROUND(AVERAGE(U9:U29),2)</f>
        <v>153.84</v>
      </c>
      <c r="V30" s="33">
        <f>AVERAGE(V9:V29)</f>
        <v>2180.8409523809523</v>
      </c>
      <c r="W30" s="33">
        <f>AVERAGE(W9:W29)</f>
        <v>2199.2757142857145</v>
      </c>
      <c r="X30" s="33">
        <f>AVERAGE(X9:X29)</f>
        <v>2545.9905838958807</v>
      </c>
      <c r="Y30" s="32">
        <f>AVERAGE(Y9:Y29)</f>
        <v>1.2530380952380948</v>
      </c>
    </row>
    <row r="31" spans="2:25" x14ac:dyDescent="0.2">
      <c r="B31" s="31" t="s">
        <v>12</v>
      </c>
      <c r="C31" s="30">
        <f t="shared" ref="C31:Y31" si="6">MAX(C9:C29)</f>
        <v>2924</v>
      </c>
      <c r="D31" s="29">
        <f t="shared" si="6"/>
        <v>2924.5</v>
      </c>
      <c r="E31" s="28">
        <f t="shared" si="6"/>
        <v>2924.25</v>
      </c>
      <c r="F31" s="30">
        <f t="shared" si="6"/>
        <v>2930.5</v>
      </c>
      <c r="G31" s="29">
        <f t="shared" si="6"/>
        <v>2931.5</v>
      </c>
      <c r="H31" s="28">
        <f t="shared" si="6"/>
        <v>2931</v>
      </c>
      <c r="I31" s="30">
        <f t="shared" si="6"/>
        <v>2923</v>
      </c>
      <c r="J31" s="29">
        <f t="shared" si="6"/>
        <v>2928</v>
      </c>
      <c r="K31" s="28">
        <f t="shared" si="6"/>
        <v>2925.5</v>
      </c>
      <c r="L31" s="30">
        <f t="shared" si="6"/>
        <v>2903</v>
      </c>
      <c r="M31" s="29">
        <f t="shared" si="6"/>
        <v>2908</v>
      </c>
      <c r="N31" s="28">
        <f t="shared" si="6"/>
        <v>2905.5</v>
      </c>
      <c r="O31" s="30">
        <f t="shared" si="6"/>
        <v>2903</v>
      </c>
      <c r="P31" s="29">
        <f t="shared" si="6"/>
        <v>2908</v>
      </c>
      <c r="Q31" s="28">
        <f t="shared" si="6"/>
        <v>2905.5</v>
      </c>
      <c r="R31" s="27">
        <f t="shared" si="6"/>
        <v>2924.5</v>
      </c>
      <c r="S31" s="26">
        <f t="shared" si="6"/>
        <v>1.2695000000000001</v>
      </c>
      <c r="T31" s="25">
        <f t="shared" si="6"/>
        <v>1.0861000000000001</v>
      </c>
      <c r="U31" s="24">
        <f t="shared" si="6"/>
        <v>156.96</v>
      </c>
      <c r="V31" s="23">
        <f t="shared" si="6"/>
        <v>2332.14</v>
      </c>
      <c r="W31" s="23">
        <f t="shared" si="6"/>
        <v>2336.6</v>
      </c>
      <c r="X31" s="23">
        <f t="shared" si="6"/>
        <v>2728.0783582089553</v>
      </c>
      <c r="Y31" s="22">
        <f t="shared" si="6"/>
        <v>1.2702</v>
      </c>
    </row>
    <row r="32" spans="2:25" ht="13.5" thickBot="1" x14ac:dyDescent="0.25">
      <c r="B32" s="21" t="s">
        <v>13</v>
      </c>
      <c r="C32" s="20">
        <f t="shared" ref="C32:Y32" si="7">MIN(C9:C29)</f>
        <v>2429</v>
      </c>
      <c r="D32" s="19">
        <f t="shared" si="7"/>
        <v>2430</v>
      </c>
      <c r="E32" s="18">
        <f t="shared" si="7"/>
        <v>2429.5</v>
      </c>
      <c r="F32" s="20">
        <f t="shared" si="7"/>
        <v>2484</v>
      </c>
      <c r="G32" s="19">
        <f t="shared" si="7"/>
        <v>2485</v>
      </c>
      <c r="H32" s="18">
        <f t="shared" si="7"/>
        <v>2484.5</v>
      </c>
      <c r="I32" s="20">
        <f t="shared" si="7"/>
        <v>2552</v>
      </c>
      <c r="J32" s="19">
        <f t="shared" si="7"/>
        <v>2557</v>
      </c>
      <c r="K32" s="18">
        <f t="shared" si="7"/>
        <v>2554.5</v>
      </c>
      <c r="L32" s="20">
        <f t="shared" si="7"/>
        <v>2567</v>
      </c>
      <c r="M32" s="19">
        <f t="shared" si="7"/>
        <v>2572</v>
      </c>
      <c r="N32" s="18">
        <f t="shared" si="7"/>
        <v>2569.5</v>
      </c>
      <c r="O32" s="20">
        <f t="shared" si="7"/>
        <v>2572</v>
      </c>
      <c r="P32" s="19">
        <f t="shared" si="7"/>
        <v>2577</v>
      </c>
      <c r="Q32" s="18">
        <f t="shared" si="7"/>
        <v>2574.5</v>
      </c>
      <c r="R32" s="17">
        <f t="shared" si="7"/>
        <v>2430</v>
      </c>
      <c r="S32" s="16">
        <f t="shared" si="7"/>
        <v>1.2316</v>
      </c>
      <c r="T32" s="15">
        <f t="shared" si="7"/>
        <v>1.0634999999999999</v>
      </c>
      <c r="U32" s="14">
        <f t="shared" si="7"/>
        <v>151.38</v>
      </c>
      <c r="V32" s="13">
        <f t="shared" si="7"/>
        <v>1931.94</v>
      </c>
      <c r="W32" s="13">
        <f t="shared" si="7"/>
        <v>1974.73</v>
      </c>
      <c r="X32" s="13">
        <f t="shared" si="7"/>
        <v>2253.3382789317507</v>
      </c>
      <c r="Y32" s="12">
        <f t="shared" si="7"/>
        <v>1.2323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45384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45384</v>
      </c>
      <c r="C9" s="44">
        <v>2000</v>
      </c>
      <c r="D9" s="43">
        <v>2001</v>
      </c>
      <c r="E9" s="42">
        <f t="shared" ref="E9:E29" si="0">AVERAGE(C9:D9)</f>
        <v>2000.5</v>
      </c>
      <c r="F9" s="44">
        <v>2034</v>
      </c>
      <c r="G9" s="43">
        <v>2035</v>
      </c>
      <c r="H9" s="42">
        <f t="shared" ref="H9:H29" si="1">AVERAGE(F9:G9)</f>
        <v>2034.5</v>
      </c>
      <c r="I9" s="44">
        <v>2098</v>
      </c>
      <c r="J9" s="43">
        <v>2103</v>
      </c>
      <c r="K9" s="42">
        <f t="shared" ref="K9:K29" si="2">AVERAGE(I9:J9)</f>
        <v>2100.5</v>
      </c>
      <c r="L9" s="44">
        <v>2125</v>
      </c>
      <c r="M9" s="43">
        <v>2130</v>
      </c>
      <c r="N9" s="42">
        <f t="shared" ref="N9:N29" si="3">AVERAGE(L9:M9)</f>
        <v>2127.5</v>
      </c>
      <c r="O9" s="44">
        <v>2155</v>
      </c>
      <c r="P9" s="43">
        <v>2160</v>
      </c>
      <c r="Q9" s="42">
        <f t="shared" ref="Q9:Q29" si="4">AVERAGE(O9:P9)</f>
        <v>2157.5</v>
      </c>
      <c r="R9" s="50">
        <v>2001</v>
      </c>
      <c r="S9" s="49">
        <v>1.2574000000000001</v>
      </c>
      <c r="T9" s="51">
        <v>1.0751999999999999</v>
      </c>
      <c r="U9" s="48">
        <v>151.66</v>
      </c>
      <c r="V9" s="41">
        <v>1591.38</v>
      </c>
      <c r="W9" s="41">
        <v>1617.52</v>
      </c>
      <c r="X9" s="47">
        <f t="shared" ref="X9:X29" si="5">R9/T9</f>
        <v>1861.0491071428573</v>
      </c>
      <c r="Y9" s="46">
        <v>1.2581</v>
      </c>
    </row>
    <row r="10" spans="1:25" x14ac:dyDescent="0.2">
      <c r="B10" s="45">
        <v>45385</v>
      </c>
      <c r="C10" s="44">
        <v>2022.5</v>
      </c>
      <c r="D10" s="43">
        <v>2023</v>
      </c>
      <c r="E10" s="42">
        <f t="shared" si="0"/>
        <v>2022.75</v>
      </c>
      <c r="F10" s="44">
        <v>2050</v>
      </c>
      <c r="G10" s="43">
        <v>2050.5</v>
      </c>
      <c r="H10" s="42">
        <f t="shared" si="1"/>
        <v>2050.25</v>
      </c>
      <c r="I10" s="44">
        <v>2122</v>
      </c>
      <c r="J10" s="43">
        <v>2127</v>
      </c>
      <c r="K10" s="42">
        <f t="shared" si="2"/>
        <v>2124.5</v>
      </c>
      <c r="L10" s="44">
        <v>2148</v>
      </c>
      <c r="M10" s="43">
        <v>2153</v>
      </c>
      <c r="N10" s="42">
        <f t="shared" si="3"/>
        <v>2150.5</v>
      </c>
      <c r="O10" s="44">
        <v>2178</v>
      </c>
      <c r="P10" s="43">
        <v>2183</v>
      </c>
      <c r="Q10" s="42">
        <f t="shared" si="4"/>
        <v>2180.5</v>
      </c>
      <c r="R10" s="50">
        <v>2023</v>
      </c>
      <c r="S10" s="49">
        <v>1.2578</v>
      </c>
      <c r="T10" s="49">
        <v>1.0784</v>
      </c>
      <c r="U10" s="48">
        <v>151.78</v>
      </c>
      <c r="V10" s="41">
        <v>1608.36</v>
      </c>
      <c r="W10" s="41">
        <v>1629.45</v>
      </c>
      <c r="X10" s="47">
        <f t="shared" si="5"/>
        <v>1875.927299703264</v>
      </c>
      <c r="Y10" s="46">
        <v>1.2584</v>
      </c>
    </row>
    <row r="11" spans="1:25" x14ac:dyDescent="0.2">
      <c r="B11" s="45">
        <v>45386</v>
      </c>
      <c r="C11" s="44">
        <v>2084</v>
      </c>
      <c r="D11" s="43">
        <v>2084.5</v>
      </c>
      <c r="E11" s="42">
        <f t="shared" si="0"/>
        <v>2084.25</v>
      </c>
      <c r="F11" s="44">
        <v>2115</v>
      </c>
      <c r="G11" s="43">
        <v>2116</v>
      </c>
      <c r="H11" s="42">
        <f t="shared" si="1"/>
        <v>2115.5</v>
      </c>
      <c r="I11" s="44">
        <v>2188</v>
      </c>
      <c r="J11" s="43">
        <v>2193</v>
      </c>
      <c r="K11" s="42">
        <f t="shared" si="2"/>
        <v>2190.5</v>
      </c>
      <c r="L11" s="44">
        <v>2213</v>
      </c>
      <c r="M11" s="43">
        <v>2218</v>
      </c>
      <c r="N11" s="42">
        <f t="shared" si="3"/>
        <v>2215.5</v>
      </c>
      <c r="O11" s="44">
        <v>2243</v>
      </c>
      <c r="P11" s="43">
        <v>2248</v>
      </c>
      <c r="Q11" s="42">
        <f t="shared" si="4"/>
        <v>2245.5</v>
      </c>
      <c r="R11" s="50">
        <v>2084.5</v>
      </c>
      <c r="S11" s="49">
        <v>1.2650999999999999</v>
      </c>
      <c r="T11" s="49">
        <v>1.0852999999999999</v>
      </c>
      <c r="U11" s="48">
        <v>151.75</v>
      </c>
      <c r="V11" s="41">
        <v>1647.7</v>
      </c>
      <c r="W11" s="41">
        <v>1671.67</v>
      </c>
      <c r="X11" s="47">
        <f t="shared" si="5"/>
        <v>1920.6670966553029</v>
      </c>
      <c r="Y11" s="46">
        <v>1.2658</v>
      </c>
    </row>
    <row r="12" spans="1:25" x14ac:dyDescent="0.2">
      <c r="B12" s="45">
        <v>45387</v>
      </c>
      <c r="C12" s="44">
        <v>2090</v>
      </c>
      <c r="D12" s="43">
        <v>2091</v>
      </c>
      <c r="E12" s="42">
        <f t="shared" si="0"/>
        <v>2090.5</v>
      </c>
      <c r="F12" s="44">
        <v>2117</v>
      </c>
      <c r="G12" s="43">
        <v>2118</v>
      </c>
      <c r="H12" s="42">
        <f t="shared" si="1"/>
        <v>2117.5</v>
      </c>
      <c r="I12" s="44">
        <v>2188</v>
      </c>
      <c r="J12" s="43">
        <v>2193</v>
      </c>
      <c r="K12" s="42">
        <f t="shared" si="2"/>
        <v>2190.5</v>
      </c>
      <c r="L12" s="44">
        <v>2215</v>
      </c>
      <c r="M12" s="43">
        <v>2220</v>
      </c>
      <c r="N12" s="42">
        <f t="shared" si="3"/>
        <v>2217.5</v>
      </c>
      <c r="O12" s="44">
        <v>2245</v>
      </c>
      <c r="P12" s="43">
        <v>2250</v>
      </c>
      <c r="Q12" s="42">
        <f t="shared" si="4"/>
        <v>2247.5</v>
      </c>
      <c r="R12" s="50">
        <v>2091</v>
      </c>
      <c r="S12" s="49">
        <v>1.2633000000000001</v>
      </c>
      <c r="T12" s="49">
        <v>1.0834999999999999</v>
      </c>
      <c r="U12" s="48">
        <v>151.38</v>
      </c>
      <c r="V12" s="41">
        <v>1655.19</v>
      </c>
      <c r="W12" s="41">
        <v>1675.63</v>
      </c>
      <c r="X12" s="47">
        <f t="shared" si="5"/>
        <v>1929.8569450853715</v>
      </c>
      <c r="Y12" s="46">
        <v>1.264</v>
      </c>
    </row>
    <row r="13" spans="1:25" x14ac:dyDescent="0.2">
      <c r="B13" s="45">
        <v>45390</v>
      </c>
      <c r="C13" s="44">
        <v>2110</v>
      </c>
      <c r="D13" s="43">
        <v>2111</v>
      </c>
      <c r="E13" s="42">
        <f t="shared" si="0"/>
        <v>2110.5</v>
      </c>
      <c r="F13" s="44">
        <v>2136</v>
      </c>
      <c r="G13" s="43">
        <v>2136.5</v>
      </c>
      <c r="H13" s="42">
        <f t="shared" si="1"/>
        <v>2136.25</v>
      </c>
      <c r="I13" s="44">
        <v>2203</v>
      </c>
      <c r="J13" s="43">
        <v>2208</v>
      </c>
      <c r="K13" s="42">
        <f t="shared" si="2"/>
        <v>2205.5</v>
      </c>
      <c r="L13" s="44">
        <v>2222</v>
      </c>
      <c r="M13" s="43">
        <v>2227</v>
      </c>
      <c r="N13" s="42">
        <f t="shared" si="3"/>
        <v>2224.5</v>
      </c>
      <c r="O13" s="44">
        <v>2252</v>
      </c>
      <c r="P13" s="43">
        <v>2257</v>
      </c>
      <c r="Q13" s="42">
        <f t="shared" si="4"/>
        <v>2254.5</v>
      </c>
      <c r="R13" s="50">
        <v>2111</v>
      </c>
      <c r="S13" s="49">
        <v>1.2619</v>
      </c>
      <c r="T13" s="49">
        <v>1.0824</v>
      </c>
      <c r="U13" s="48">
        <v>151.93</v>
      </c>
      <c r="V13" s="41">
        <v>1672.87</v>
      </c>
      <c r="W13" s="41">
        <v>1692.14</v>
      </c>
      <c r="X13" s="47">
        <f t="shared" si="5"/>
        <v>1950.2956393200295</v>
      </c>
      <c r="Y13" s="46">
        <v>1.2625999999999999</v>
      </c>
    </row>
    <row r="14" spans="1:25" x14ac:dyDescent="0.2">
      <c r="B14" s="45">
        <v>45391</v>
      </c>
      <c r="C14" s="44">
        <v>2119</v>
      </c>
      <c r="D14" s="43">
        <v>2119.5</v>
      </c>
      <c r="E14" s="42">
        <f t="shared" si="0"/>
        <v>2119.25</v>
      </c>
      <c r="F14" s="44">
        <v>2156</v>
      </c>
      <c r="G14" s="43">
        <v>2157</v>
      </c>
      <c r="H14" s="42">
        <f t="shared" si="1"/>
        <v>2156.5</v>
      </c>
      <c r="I14" s="44">
        <v>2230</v>
      </c>
      <c r="J14" s="43">
        <v>2235</v>
      </c>
      <c r="K14" s="42">
        <f t="shared" si="2"/>
        <v>2232.5</v>
      </c>
      <c r="L14" s="44">
        <v>2258</v>
      </c>
      <c r="M14" s="43">
        <v>2263</v>
      </c>
      <c r="N14" s="42">
        <f t="shared" si="3"/>
        <v>2260.5</v>
      </c>
      <c r="O14" s="44">
        <v>2288</v>
      </c>
      <c r="P14" s="43">
        <v>2293</v>
      </c>
      <c r="Q14" s="42">
        <f t="shared" si="4"/>
        <v>2290.5</v>
      </c>
      <c r="R14" s="50">
        <v>2119.5</v>
      </c>
      <c r="S14" s="49">
        <v>1.268</v>
      </c>
      <c r="T14" s="49">
        <v>1.0861000000000001</v>
      </c>
      <c r="U14" s="48">
        <v>151.84</v>
      </c>
      <c r="V14" s="41">
        <v>1671.53</v>
      </c>
      <c r="W14" s="41">
        <v>1700.17</v>
      </c>
      <c r="X14" s="47">
        <f t="shared" si="5"/>
        <v>1951.477764478409</v>
      </c>
      <c r="Y14" s="46">
        <v>1.2686999999999999</v>
      </c>
    </row>
    <row r="15" spans="1:25" x14ac:dyDescent="0.2">
      <c r="B15" s="45">
        <v>45392</v>
      </c>
      <c r="C15" s="44">
        <v>2138</v>
      </c>
      <c r="D15" s="43">
        <v>2139</v>
      </c>
      <c r="E15" s="42">
        <f t="shared" si="0"/>
        <v>2138.5</v>
      </c>
      <c r="F15" s="44">
        <v>2174</v>
      </c>
      <c r="G15" s="43">
        <v>2175</v>
      </c>
      <c r="H15" s="42">
        <f t="shared" si="1"/>
        <v>2174.5</v>
      </c>
      <c r="I15" s="44">
        <v>2245</v>
      </c>
      <c r="J15" s="43">
        <v>2250</v>
      </c>
      <c r="K15" s="42">
        <f t="shared" si="2"/>
        <v>2247.5</v>
      </c>
      <c r="L15" s="44">
        <v>2270</v>
      </c>
      <c r="M15" s="43">
        <v>2275</v>
      </c>
      <c r="N15" s="42">
        <f t="shared" si="3"/>
        <v>2272.5</v>
      </c>
      <c r="O15" s="44">
        <v>2300</v>
      </c>
      <c r="P15" s="43">
        <v>2305</v>
      </c>
      <c r="Q15" s="42">
        <f t="shared" si="4"/>
        <v>2302.5</v>
      </c>
      <c r="R15" s="50">
        <v>2139</v>
      </c>
      <c r="S15" s="49">
        <v>1.2695000000000001</v>
      </c>
      <c r="T15" s="49">
        <v>1.0855999999999999</v>
      </c>
      <c r="U15" s="48">
        <v>151.85</v>
      </c>
      <c r="V15" s="41">
        <v>1684.92</v>
      </c>
      <c r="W15" s="41">
        <v>1712.33</v>
      </c>
      <c r="X15" s="47">
        <f t="shared" si="5"/>
        <v>1970.3389830508477</v>
      </c>
      <c r="Y15" s="46">
        <v>1.2702</v>
      </c>
    </row>
    <row r="16" spans="1:25" x14ac:dyDescent="0.2">
      <c r="B16" s="45">
        <v>45393</v>
      </c>
      <c r="C16" s="44">
        <v>2127</v>
      </c>
      <c r="D16" s="43">
        <v>2127.5</v>
      </c>
      <c r="E16" s="42">
        <f t="shared" si="0"/>
        <v>2127.25</v>
      </c>
      <c r="F16" s="44">
        <v>2168</v>
      </c>
      <c r="G16" s="43">
        <v>2169</v>
      </c>
      <c r="H16" s="42">
        <f t="shared" si="1"/>
        <v>2168.5</v>
      </c>
      <c r="I16" s="44">
        <v>2238</v>
      </c>
      <c r="J16" s="43">
        <v>2243</v>
      </c>
      <c r="K16" s="42">
        <f t="shared" si="2"/>
        <v>2240.5</v>
      </c>
      <c r="L16" s="44">
        <v>2263</v>
      </c>
      <c r="M16" s="43">
        <v>2268</v>
      </c>
      <c r="N16" s="42">
        <f t="shared" si="3"/>
        <v>2265.5</v>
      </c>
      <c r="O16" s="44">
        <v>2293</v>
      </c>
      <c r="P16" s="43">
        <v>2298</v>
      </c>
      <c r="Q16" s="42">
        <f t="shared" si="4"/>
        <v>2295.5</v>
      </c>
      <c r="R16" s="50">
        <v>2127.5</v>
      </c>
      <c r="S16" s="49">
        <v>1.2539</v>
      </c>
      <c r="T16" s="49">
        <v>1.0729</v>
      </c>
      <c r="U16" s="48">
        <v>153.09</v>
      </c>
      <c r="V16" s="41">
        <v>1696.71</v>
      </c>
      <c r="W16" s="41">
        <v>1728.84</v>
      </c>
      <c r="X16" s="47">
        <f t="shared" si="5"/>
        <v>1982.9434243638736</v>
      </c>
      <c r="Y16" s="46">
        <v>1.2545999999999999</v>
      </c>
    </row>
    <row r="17" spans="2:25" x14ac:dyDescent="0.2">
      <c r="B17" s="45">
        <v>45394</v>
      </c>
      <c r="C17" s="44">
        <v>2139.5</v>
      </c>
      <c r="D17" s="43">
        <v>2140.5</v>
      </c>
      <c r="E17" s="42">
        <f t="shared" si="0"/>
        <v>2140</v>
      </c>
      <c r="F17" s="44">
        <v>2175</v>
      </c>
      <c r="G17" s="43">
        <v>2176</v>
      </c>
      <c r="H17" s="42">
        <f t="shared" si="1"/>
        <v>2175.5</v>
      </c>
      <c r="I17" s="44">
        <v>2243</v>
      </c>
      <c r="J17" s="43">
        <v>2248</v>
      </c>
      <c r="K17" s="42">
        <f t="shared" si="2"/>
        <v>2245.5</v>
      </c>
      <c r="L17" s="44">
        <v>2267</v>
      </c>
      <c r="M17" s="43">
        <v>2272</v>
      </c>
      <c r="N17" s="42">
        <f t="shared" si="3"/>
        <v>2269.5</v>
      </c>
      <c r="O17" s="44">
        <v>2297</v>
      </c>
      <c r="P17" s="43">
        <v>2302</v>
      </c>
      <c r="Q17" s="42">
        <f t="shared" si="4"/>
        <v>2299.5</v>
      </c>
      <c r="R17" s="50">
        <v>2140.5</v>
      </c>
      <c r="S17" s="49">
        <v>1.2472000000000001</v>
      </c>
      <c r="T17" s="49">
        <v>1.0650999999999999</v>
      </c>
      <c r="U17" s="48">
        <v>153.16999999999999</v>
      </c>
      <c r="V17" s="41">
        <v>1716.24</v>
      </c>
      <c r="W17" s="41">
        <v>1743.73</v>
      </c>
      <c r="X17" s="47">
        <f t="shared" si="5"/>
        <v>2009.6704534785467</v>
      </c>
      <c r="Y17" s="46">
        <v>1.2479</v>
      </c>
    </row>
    <row r="18" spans="2:25" x14ac:dyDescent="0.2">
      <c r="B18" s="45">
        <v>45397</v>
      </c>
      <c r="C18" s="44">
        <v>2141</v>
      </c>
      <c r="D18" s="43">
        <v>2142</v>
      </c>
      <c r="E18" s="42">
        <f t="shared" si="0"/>
        <v>2141.5</v>
      </c>
      <c r="F18" s="44">
        <v>2169</v>
      </c>
      <c r="G18" s="43">
        <v>2170</v>
      </c>
      <c r="H18" s="42">
        <f t="shared" si="1"/>
        <v>2169.5</v>
      </c>
      <c r="I18" s="44">
        <v>2227</v>
      </c>
      <c r="J18" s="43">
        <v>2232</v>
      </c>
      <c r="K18" s="42">
        <f t="shared" si="2"/>
        <v>2229.5</v>
      </c>
      <c r="L18" s="44">
        <v>2245</v>
      </c>
      <c r="M18" s="43">
        <v>2250</v>
      </c>
      <c r="N18" s="42">
        <f t="shared" si="3"/>
        <v>2247.5</v>
      </c>
      <c r="O18" s="44">
        <v>2275</v>
      </c>
      <c r="P18" s="43">
        <v>2280</v>
      </c>
      <c r="Q18" s="42">
        <f t="shared" si="4"/>
        <v>2277.5</v>
      </c>
      <c r="R18" s="50">
        <v>2142</v>
      </c>
      <c r="S18" s="49">
        <v>1.2478</v>
      </c>
      <c r="T18" s="49">
        <v>1.0653999999999999</v>
      </c>
      <c r="U18" s="48">
        <v>153.91999999999999</v>
      </c>
      <c r="V18" s="41">
        <v>1716.62</v>
      </c>
      <c r="W18" s="41">
        <v>1738.09</v>
      </c>
      <c r="X18" s="47">
        <f t="shared" si="5"/>
        <v>2010.5124835742447</v>
      </c>
      <c r="Y18" s="46">
        <v>1.2484999999999999</v>
      </c>
    </row>
    <row r="19" spans="2:25" x14ac:dyDescent="0.2">
      <c r="B19" s="45">
        <v>45398</v>
      </c>
      <c r="C19" s="44">
        <v>2145</v>
      </c>
      <c r="D19" s="43">
        <v>2146</v>
      </c>
      <c r="E19" s="42">
        <f t="shared" si="0"/>
        <v>2145.5</v>
      </c>
      <c r="F19" s="44">
        <v>2180</v>
      </c>
      <c r="G19" s="43">
        <v>2182</v>
      </c>
      <c r="H19" s="42">
        <f t="shared" si="1"/>
        <v>2181</v>
      </c>
      <c r="I19" s="44">
        <v>2245</v>
      </c>
      <c r="J19" s="43">
        <v>2250</v>
      </c>
      <c r="K19" s="42">
        <f t="shared" si="2"/>
        <v>2247.5</v>
      </c>
      <c r="L19" s="44">
        <v>2263</v>
      </c>
      <c r="M19" s="43">
        <v>2268</v>
      </c>
      <c r="N19" s="42">
        <f t="shared" si="3"/>
        <v>2265.5</v>
      </c>
      <c r="O19" s="44">
        <v>2293</v>
      </c>
      <c r="P19" s="43">
        <v>2298</v>
      </c>
      <c r="Q19" s="42">
        <f t="shared" si="4"/>
        <v>2295.5</v>
      </c>
      <c r="R19" s="50">
        <v>2146</v>
      </c>
      <c r="S19" s="49">
        <v>1.2459</v>
      </c>
      <c r="T19" s="49">
        <v>1.0643</v>
      </c>
      <c r="U19" s="48">
        <v>154.66</v>
      </c>
      <c r="V19" s="41">
        <v>1722.45</v>
      </c>
      <c r="W19" s="41">
        <v>1750.36</v>
      </c>
      <c r="X19" s="47">
        <f t="shared" si="5"/>
        <v>2016.3487738419617</v>
      </c>
      <c r="Y19" s="46">
        <v>1.2465999999999999</v>
      </c>
    </row>
    <row r="20" spans="2:25" x14ac:dyDescent="0.2">
      <c r="B20" s="45">
        <v>45399</v>
      </c>
      <c r="C20" s="44">
        <v>2115</v>
      </c>
      <c r="D20" s="43">
        <v>2116</v>
      </c>
      <c r="E20" s="42">
        <f t="shared" si="0"/>
        <v>2115.5</v>
      </c>
      <c r="F20" s="44">
        <v>2159</v>
      </c>
      <c r="G20" s="43">
        <v>2160</v>
      </c>
      <c r="H20" s="42">
        <f t="shared" si="1"/>
        <v>2159.5</v>
      </c>
      <c r="I20" s="44">
        <v>2227</v>
      </c>
      <c r="J20" s="43">
        <v>2232</v>
      </c>
      <c r="K20" s="42">
        <f t="shared" si="2"/>
        <v>2229.5</v>
      </c>
      <c r="L20" s="44">
        <v>2250</v>
      </c>
      <c r="M20" s="43">
        <v>2255</v>
      </c>
      <c r="N20" s="42">
        <f t="shared" si="3"/>
        <v>2252.5</v>
      </c>
      <c r="O20" s="44">
        <v>2280</v>
      </c>
      <c r="P20" s="43">
        <v>2285</v>
      </c>
      <c r="Q20" s="42">
        <f t="shared" si="4"/>
        <v>2282.5</v>
      </c>
      <c r="R20" s="50">
        <v>2116</v>
      </c>
      <c r="S20" s="49">
        <v>1.2457</v>
      </c>
      <c r="T20" s="49">
        <v>1.0636000000000001</v>
      </c>
      <c r="U20" s="48">
        <v>154.63999999999999</v>
      </c>
      <c r="V20" s="41">
        <v>1698.64</v>
      </c>
      <c r="W20" s="41">
        <v>1732.99</v>
      </c>
      <c r="X20" s="47">
        <f t="shared" si="5"/>
        <v>1989.4697254606992</v>
      </c>
      <c r="Y20" s="46">
        <v>1.2464</v>
      </c>
    </row>
    <row r="21" spans="2:25" x14ac:dyDescent="0.2">
      <c r="B21" s="45">
        <v>45400</v>
      </c>
      <c r="C21" s="44">
        <v>2153</v>
      </c>
      <c r="D21" s="43">
        <v>2155</v>
      </c>
      <c r="E21" s="42">
        <f t="shared" si="0"/>
        <v>2154</v>
      </c>
      <c r="F21" s="44">
        <v>2186</v>
      </c>
      <c r="G21" s="43">
        <v>2187</v>
      </c>
      <c r="H21" s="42">
        <f t="shared" si="1"/>
        <v>2186.5</v>
      </c>
      <c r="I21" s="44">
        <v>2250</v>
      </c>
      <c r="J21" s="43">
        <v>2255</v>
      </c>
      <c r="K21" s="42">
        <f t="shared" si="2"/>
        <v>2252.5</v>
      </c>
      <c r="L21" s="44">
        <v>2273</v>
      </c>
      <c r="M21" s="43">
        <v>2278</v>
      </c>
      <c r="N21" s="42">
        <f t="shared" si="3"/>
        <v>2275.5</v>
      </c>
      <c r="O21" s="44">
        <v>2303</v>
      </c>
      <c r="P21" s="43">
        <v>2308</v>
      </c>
      <c r="Q21" s="42">
        <f t="shared" si="4"/>
        <v>2305.5</v>
      </c>
      <c r="R21" s="50">
        <v>2155</v>
      </c>
      <c r="S21" s="49">
        <v>1.2472000000000001</v>
      </c>
      <c r="T21" s="49">
        <v>1.0678000000000001</v>
      </c>
      <c r="U21" s="48">
        <v>154.38</v>
      </c>
      <c r="V21" s="41">
        <v>1727.87</v>
      </c>
      <c r="W21" s="41">
        <v>1752.54</v>
      </c>
      <c r="X21" s="47">
        <f t="shared" si="5"/>
        <v>2018.1681962914402</v>
      </c>
      <c r="Y21" s="46">
        <v>1.2479</v>
      </c>
    </row>
    <row r="22" spans="2:25" x14ac:dyDescent="0.2">
      <c r="B22" s="45">
        <v>45401</v>
      </c>
      <c r="C22" s="44">
        <v>2159</v>
      </c>
      <c r="D22" s="43">
        <v>2160</v>
      </c>
      <c r="E22" s="42">
        <f t="shared" si="0"/>
        <v>2159.5</v>
      </c>
      <c r="F22" s="44">
        <v>2186</v>
      </c>
      <c r="G22" s="43">
        <v>2188</v>
      </c>
      <c r="H22" s="42">
        <f t="shared" si="1"/>
        <v>2187</v>
      </c>
      <c r="I22" s="44">
        <v>2245</v>
      </c>
      <c r="J22" s="43">
        <v>2250</v>
      </c>
      <c r="K22" s="42">
        <f t="shared" si="2"/>
        <v>2247.5</v>
      </c>
      <c r="L22" s="44">
        <v>2265</v>
      </c>
      <c r="M22" s="43">
        <v>2270</v>
      </c>
      <c r="N22" s="42">
        <f t="shared" si="3"/>
        <v>2267.5</v>
      </c>
      <c r="O22" s="44">
        <v>2295</v>
      </c>
      <c r="P22" s="43">
        <v>2300</v>
      </c>
      <c r="Q22" s="42">
        <f t="shared" si="4"/>
        <v>2297.5</v>
      </c>
      <c r="R22" s="50">
        <v>2160</v>
      </c>
      <c r="S22" s="49">
        <v>1.244</v>
      </c>
      <c r="T22" s="49">
        <v>1.0651999999999999</v>
      </c>
      <c r="U22" s="48">
        <v>154.61000000000001</v>
      </c>
      <c r="V22" s="41">
        <v>1736.33</v>
      </c>
      <c r="W22" s="41">
        <v>1757.85</v>
      </c>
      <c r="X22" s="47">
        <f t="shared" si="5"/>
        <v>2027.7882087870823</v>
      </c>
      <c r="Y22" s="46">
        <v>1.2446999999999999</v>
      </c>
    </row>
    <row r="23" spans="2:25" x14ac:dyDescent="0.2">
      <c r="B23" s="45">
        <v>45404</v>
      </c>
      <c r="C23" s="44">
        <v>2147</v>
      </c>
      <c r="D23" s="43">
        <v>2148</v>
      </c>
      <c r="E23" s="42">
        <f t="shared" si="0"/>
        <v>2147.5</v>
      </c>
      <c r="F23" s="44">
        <v>2177</v>
      </c>
      <c r="G23" s="43">
        <v>2178</v>
      </c>
      <c r="H23" s="42">
        <f t="shared" si="1"/>
        <v>2177.5</v>
      </c>
      <c r="I23" s="44">
        <v>2230</v>
      </c>
      <c r="J23" s="43">
        <v>2235</v>
      </c>
      <c r="K23" s="42">
        <f t="shared" si="2"/>
        <v>2232.5</v>
      </c>
      <c r="L23" s="44">
        <v>2248</v>
      </c>
      <c r="M23" s="43">
        <v>2253</v>
      </c>
      <c r="N23" s="42">
        <f t="shared" si="3"/>
        <v>2250.5</v>
      </c>
      <c r="O23" s="44">
        <v>2278</v>
      </c>
      <c r="P23" s="43">
        <v>2283</v>
      </c>
      <c r="Q23" s="42">
        <f t="shared" si="4"/>
        <v>2280.5</v>
      </c>
      <c r="R23" s="50">
        <v>2148</v>
      </c>
      <c r="S23" s="49">
        <v>1.2316</v>
      </c>
      <c r="T23" s="49">
        <v>1.0634999999999999</v>
      </c>
      <c r="U23" s="48">
        <v>154.77000000000001</v>
      </c>
      <c r="V23" s="41">
        <v>1744.07</v>
      </c>
      <c r="W23" s="41">
        <v>1767.43</v>
      </c>
      <c r="X23" s="47">
        <f t="shared" si="5"/>
        <v>2019.7461212976025</v>
      </c>
      <c r="Y23" s="46">
        <v>1.2323</v>
      </c>
    </row>
    <row r="24" spans="2:25" x14ac:dyDescent="0.2">
      <c r="B24" s="45">
        <v>45405</v>
      </c>
      <c r="C24" s="44">
        <v>2110</v>
      </c>
      <c r="D24" s="43">
        <v>2111</v>
      </c>
      <c r="E24" s="42">
        <f t="shared" si="0"/>
        <v>2110.5</v>
      </c>
      <c r="F24" s="44">
        <v>2145</v>
      </c>
      <c r="G24" s="43">
        <v>2145.5</v>
      </c>
      <c r="H24" s="42">
        <f t="shared" si="1"/>
        <v>2145.25</v>
      </c>
      <c r="I24" s="44">
        <v>2205</v>
      </c>
      <c r="J24" s="43">
        <v>2210</v>
      </c>
      <c r="K24" s="42">
        <f t="shared" si="2"/>
        <v>2207.5</v>
      </c>
      <c r="L24" s="44">
        <v>2223</v>
      </c>
      <c r="M24" s="43">
        <v>2228</v>
      </c>
      <c r="N24" s="42">
        <f t="shared" si="3"/>
        <v>2225.5</v>
      </c>
      <c r="O24" s="44">
        <v>2253</v>
      </c>
      <c r="P24" s="43">
        <v>2258</v>
      </c>
      <c r="Q24" s="42">
        <f t="shared" si="4"/>
        <v>2255.5</v>
      </c>
      <c r="R24" s="50">
        <v>2111</v>
      </c>
      <c r="S24" s="49">
        <v>1.2402</v>
      </c>
      <c r="T24" s="49">
        <v>1.0673999999999999</v>
      </c>
      <c r="U24" s="48">
        <v>154.81</v>
      </c>
      <c r="V24" s="41">
        <v>1702.14</v>
      </c>
      <c r="W24" s="41">
        <v>1728.99</v>
      </c>
      <c r="X24" s="47">
        <f t="shared" si="5"/>
        <v>1977.7028293048531</v>
      </c>
      <c r="Y24" s="46">
        <v>1.2408999999999999</v>
      </c>
    </row>
    <row r="25" spans="2:25" x14ac:dyDescent="0.2">
      <c r="B25" s="45">
        <v>45406</v>
      </c>
      <c r="C25" s="44">
        <v>2163</v>
      </c>
      <c r="D25" s="43">
        <v>2164</v>
      </c>
      <c r="E25" s="42">
        <f t="shared" si="0"/>
        <v>2163.5</v>
      </c>
      <c r="F25" s="44">
        <v>2200</v>
      </c>
      <c r="G25" s="43">
        <v>2202</v>
      </c>
      <c r="H25" s="42">
        <f t="shared" si="1"/>
        <v>2201</v>
      </c>
      <c r="I25" s="44">
        <v>2263</v>
      </c>
      <c r="J25" s="43">
        <v>2268</v>
      </c>
      <c r="K25" s="42">
        <f t="shared" si="2"/>
        <v>2265.5</v>
      </c>
      <c r="L25" s="44">
        <v>2282</v>
      </c>
      <c r="M25" s="43">
        <v>2287</v>
      </c>
      <c r="N25" s="42">
        <f t="shared" si="3"/>
        <v>2284.5</v>
      </c>
      <c r="O25" s="44">
        <v>2312</v>
      </c>
      <c r="P25" s="43">
        <v>2317</v>
      </c>
      <c r="Q25" s="42">
        <f t="shared" si="4"/>
        <v>2314.5</v>
      </c>
      <c r="R25" s="50">
        <v>2164</v>
      </c>
      <c r="S25" s="49">
        <v>1.2435</v>
      </c>
      <c r="T25" s="49">
        <v>1.0689</v>
      </c>
      <c r="U25" s="48">
        <v>154.93</v>
      </c>
      <c r="V25" s="41">
        <v>1740.25</v>
      </c>
      <c r="W25" s="41">
        <v>1769.81</v>
      </c>
      <c r="X25" s="47">
        <f t="shared" si="5"/>
        <v>2024.5111797174666</v>
      </c>
      <c r="Y25" s="46">
        <v>1.2442</v>
      </c>
    </row>
    <row r="26" spans="2:25" x14ac:dyDescent="0.2">
      <c r="B26" s="45">
        <v>45407</v>
      </c>
      <c r="C26" s="44">
        <v>2185</v>
      </c>
      <c r="D26" s="43">
        <v>2186</v>
      </c>
      <c r="E26" s="42">
        <f t="shared" si="0"/>
        <v>2185.5</v>
      </c>
      <c r="F26" s="44">
        <v>2215</v>
      </c>
      <c r="G26" s="43">
        <v>2216</v>
      </c>
      <c r="H26" s="42">
        <f t="shared" si="1"/>
        <v>2215.5</v>
      </c>
      <c r="I26" s="44">
        <v>2278</v>
      </c>
      <c r="J26" s="43">
        <v>2283</v>
      </c>
      <c r="K26" s="42">
        <f t="shared" si="2"/>
        <v>2280.5</v>
      </c>
      <c r="L26" s="44">
        <v>2295</v>
      </c>
      <c r="M26" s="43">
        <v>2300</v>
      </c>
      <c r="N26" s="42">
        <f t="shared" si="3"/>
        <v>2297.5</v>
      </c>
      <c r="O26" s="44">
        <v>2325</v>
      </c>
      <c r="P26" s="43">
        <v>2330</v>
      </c>
      <c r="Q26" s="42">
        <f t="shared" si="4"/>
        <v>2327.5</v>
      </c>
      <c r="R26" s="50">
        <v>2186</v>
      </c>
      <c r="S26" s="49">
        <v>1.2512000000000001</v>
      </c>
      <c r="T26" s="49">
        <v>1.0720000000000001</v>
      </c>
      <c r="U26" s="48">
        <v>155.56</v>
      </c>
      <c r="V26" s="41">
        <v>1747.12</v>
      </c>
      <c r="W26" s="41">
        <v>1770.11</v>
      </c>
      <c r="X26" s="47">
        <f t="shared" si="5"/>
        <v>2039.1791044776119</v>
      </c>
      <c r="Y26" s="46">
        <v>1.2519</v>
      </c>
    </row>
    <row r="27" spans="2:25" x14ac:dyDescent="0.2">
      <c r="B27" s="45">
        <v>45408</v>
      </c>
      <c r="C27" s="44">
        <v>2195.5</v>
      </c>
      <c r="D27" s="43">
        <v>2196.5</v>
      </c>
      <c r="E27" s="42">
        <f t="shared" si="0"/>
        <v>2196</v>
      </c>
      <c r="F27" s="44">
        <v>2230</v>
      </c>
      <c r="G27" s="43">
        <v>2232</v>
      </c>
      <c r="H27" s="42">
        <f t="shared" si="1"/>
        <v>2231</v>
      </c>
      <c r="I27" s="44">
        <v>2292</v>
      </c>
      <c r="J27" s="43">
        <v>2297</v>
      </c>
      <c r="K27" s="42">
        <f t="shared" si="2"/>
        <v>2294.5</v>
      </c>
      <c r="L27" s="44">
        <v>2310</v>
      </c>
      <c r="M27" s="43">
        <v>2315</v>
      </c>
      <c r="N27" s="42">
        <f t="shared" si="3"/>
        <v>2312.5</v>
      </c>
      <c r="O27" s="44">
        <v>2340</v>
      </c>
      <c r="P27" s="43">
        <v>2345</v>
      </c>
      <c r="Q27" s="42">
        <f t="shared" si="4"/>
        <v>2342.5</v>
      </c>
      <c r="R27" s="50">
        <v>2196.5</v>
      </c>
      <c r="S27" s="49">
        <v>1.2511000000000001</v>
      </c>
      <c r="T27" s="49">
        <v>1.0716000000000001</v>
      </c>
      <c r="U27" s="48">
        <v>156.82</v>
      </c>
      <c r="V27" s="41">
        <v>1755.66</v>
      </c>
      <c r="W27" s="41">
        <v>1783.17</v>
      </c>
      <c r="X27" s="47">
        <f t="shared" si="5"/>
        <v>2049.7387084733109</v>
      </c>
      <c r="Y27" s="46">
        <v>1.2517</v>
      </c>
    </row>
    <row r="28" spans="2:25" x14ac:dyDescent="0.2">
      <c r="B28" s="45">
        <v>45411</v>
      </c>
      <c r="C28" s="44">
        <v>2176.5</v>
      </c>
      <c r="D28" s="43">
        <v>2177.5</v>
      </c>
      <c r="E28" s="42">
        <f t="shared" si="0"/>
        <v>2177</v>
      </c>
      <c r="F28" s="44">
        <v>2210</v>
      </c>
      <c r="G28" s="43">
        <v>2212</v>
      </c>
      <c r="H28" s="42">
        <f t="shared" si="1"/>
        <v>2211</v>
      </c>
      <c r="I28" s="44">
        <v>2270</v>
      </c>
      <c r="J28" s="43">
        <v>2275</v>
      </c>
      <c r="K28" s="42">
        <f t="shared" si="2"/>
        <v>2272.5</v>
      </c>
      <c r="L28" s="44">
        <v>2288</v>
      </c>
      <c r="M28" s="43">
        <v>2293</v>
      </c>
      <c r="N28" s="42">
        <f t="shared" si="3"/>
        <v>2290.5</v>
      </c>
      <c r="O28" s="44">
        <v>2318</v>
      </c>
      <c r="P28" s="43">
        <v>2323</v>
      </c>
      <c r="Q28" s="42">
        <f t="shared" si="4"/>
        <v>2320.5</v>
      </c>
      <c r="R28" s="50">
        <v>2177.5</v>
      </c>
      <c r="S28" s="49">
        <v>1.2531000000000001</v>
      </c>
      <c r="T28" s="49">
        <v>1.0714999999999999</v>
      </c>
      <c r="U28" s="48">
        <v>156.22999999999999</v>
      </c>
      <c r="V28" s="41">
        <v>1737.69</v>
      </c>
      <c r="W28" s="41">
        <v>1764.24</v>
      </c>
      <c r="X28" s="47">
        <f t="shared" si="5"/>
        <v>2032.1978534764351</v>
      </c>
      <c r="Y28" s="46">
        <v>1.2538</v>
      </c>
    </row>
    <row r="29" spans="2:25" x14ac:dyDescent="0.2">
      <c r="B29" s="45">
        <v>45412</v>
      </c>
      <c r="C29" s="44">
        <v>2183.5</v>
      </c>
      <c r="D29" s="43">
        <v>2184</v>
      </c>
      <c r="E29" s="42">
        <f t="shared" si="0"/>
        <v>2183.75</v>
      </c>
      <c r="F29" s="44">
        <v>2220</v>
      </c>
      <c r="G29" s="43">
        <v>2220.5</v>
      </c>
      <c r="H29" s="42">
        <f t="shared" si="1"/>
        <v>2220.25</v>
      </c>
      <c r="I29" s="44">
        <v>2278</v>
      </c>
      <c r="J29" s="43">
        <v>2283</v>
      </c>
      <c r="K29" s="42">
        <f t="shared" si="2"/>
        <v>2280.5</v>
      </c>
      <c r="L29" s="44">
        <v>2290</v>
      </c>
      <c r="M29" s="43">
        <v>2295</v>
      </c>
      <c r="N29" s="42">
        <f t="shared" si="3"/>
        <v>2292.5</v>
      </c>
      <c r="O29" s="44">
        <v>2320</v>
      </c>
      <c r="P29" s="43">
        <v>2325</v>
      </c>
      <c r="Q29" s="42">
        <f t="shared" si="4"/>
        <v>2322.5</v>
      </c>
      <c r="R29" s="50">
        <v>2184</v>
      </c>
      <c r="S29" s="49">
        <v>1.254</v>
      </c>
      <c r="T29" s="49">
        <v>1.0720000000000001</v>
      </c>
      <c r="U29" s="48">
        <v>156.96</v>
      </c>
      <c r="V29" s="41">
        <v>1741.63</v>
      </c>
      <c r="W29" s="41">
        <v>1769.89</v>
      </c>
      <c r="X29" s="47">
        <f t="shared" si="5"/>
        <v>2037.3134328358208</v>
      </c>
      <c r="Y29" s="46">
        <v>1.2545999999999999</v>
      </c>
    </row>
    <row r="30" spans="2:25" x14ac:dyDescent="0.2">
      <c r="B30" s="40" t="s">
        <v>11</v>
      </c>
      <c r="C30" s="39">
        <f>ROUND(AVERAGE(C9:C29),2)</f>
        <v>2128.7399999999998</v>
      </c>
      <c r="D30" s="38">
        <f>ROUND(AVERAGE(D9:D29),2)</f>
        <v>2129.67</v>
      </c>
      <c r="E30" s="37">
        <f>ROUND(AVERAGE(C30:D30),2)</f>
        <v>2129.21</v>
      </c>
      <c r="F30" s="39">
        <f>ROUND(AVERAGE(F9:F29),2)</f>
        <v>2162</v>
      </c>
      <c r="G30" s="38">
        <f>ROUND(AVERAGE(G9:G29),2)</f>
        <v>2163.14</v>
      </c>
      <c r="H30" s="37">
        <f>ROUND(AVERAGE(F30:G30),2)</f>
        <v>2162.5700000000002</v>
      </c>
      <c r="I30" s="39">
        <f>ROUND(AVERAGE(I9:I29),2)</f>
        <v>2226.9</v>
      </c>
      <c r="J30" s="38">
        <f>ROUND(AVERAGE(J9:J29),2)</f>
        <v>2231.9</v>
      </c>
      <c r="K30" s="37">
        <f>ROUND(AVERAGE(I30:J30),2)</f>
        <v>2229.4</v>
      </c>
      <c r="L30" s="39">
        <f>ROUND(AVERAGE(L9:L29),2)</f>
        <v>2248.2399999999998</v>
      </c>
      <c r="M30" s="38">
        <f>ROUND(AVERAGE(M9:M29),2)</f>
        <v>2253.2399999999998</v>
      </c>
      <c r="N30" s="37">
        <f>ROUND(AVERAGE(L30:M30),2)</f>
        <v>2250.7399999999998</v>
      </c>
      <c r="O30" s="39">
        <f>ROUND(AVERAGE(O9:O29),2)</f>
        <v>2278.2399999999998</v>
      </c>
      <c r="P30" s="38">
        <f>ROUND(AVERAGE(P9:P29),2)</f>
        <v>2283.2399999999998</v>
      </c>
      <c r="Q30" s="37">
        <f>ROUND(AVERAGE(O30:P30),2)</f>
        <v>2280.7399999999998</v>
      </c>
      <c r="R30" s="36">
        <f>ROUND(AVERAGE(R9:R29),2)</f>
        <v>2129.67</v>
      </c>
      <c r="S30" s="35">
        <f>ROUND(AVERAGE(S9:S29),4)</f>
        <v>1.2524</v>
      </c>
      <c r="T30" s="34">
        <f>ROUND(AVERAGE(T9:T29),4)</f>
        <v>1.0727</v>
      </c>
      <c r="U30" s="167">
        <f>ROUND(AVERAGE(U9:U29),2)</f>
        <v>153.84</v>
      </c>
      <c r="V30" s="33">
        <f>AVERAGE(V9:V29)</f>
        <v>1700.7319047619046</v>
      </c>
      <c r="W30" s="33">
        <f>AVERAGE(W9:W29)</f>
        <v>1726.5214285714287</v>
      </c>
      <c r="X30" s="33">
        <f>AVERAGE(X9:X29)</f>
        <v>1985.4715871817634</v>
      </c>
      <c r="Y30" s="32">
        <f>AVERAGE(Y9:Y29)</f>
        <v>1.2530380952380948</v>
      </c>
    </row>
    <row r="31" spans="2:25" x14ac:dyDescent="0.2">
      <c r="B31" s="31" t="s">
        <v>12</v>
      </c>
      <c r="C31" s="30">
        <f t="shared" ref="C31:Y31" si="6">MAX(C9:C29)</f>
        <v>2195.5</v>
      </c>
      <c r="D31" s="29">
        <f t="shared" si="6"/>
        <v>2196.5</v>
      </c>
      <c r="E31" s="28">
        <f t="shared" si="6"/>
        <v>2196</v>
      </c>
      <c r="F31" s="30">
        <f t="shared" si="6"/>
        <v>2230</v>
      </c>
      <c r="G31" s="29">
        <f t="shared" si="6"/>
        <v>2232</v>
      </c>
      <c r="H31" s="28">
        <f t="shared" si="6"/>
        <v>2231</v>
      </c>
      <c r="I31" s="30">
        <f t="shared" si="6"/>
        <v>2292</v>
      </c>
      <c r="J31" s="29">
        <f t="shared" si="6"/>
        <v>2297</v>
      </c>
      <c r="K31" s="28">
        <f t="shared" si="6"/>
        <v>2294.5</v>
      </c>
      <c r="L31" s="30">
        <f t="shared" si="6"/>
        <v>2310</v>
      </c>
      <c r="M31" s="29">
        <f t="shared" si="6"/>
        <v>2315</v>
      </c>
      <c r="N31" s="28">
        <f t="shared" si="6"/>
        <v>2312.5</v>
      </c>
      <c r="O31" s="30">
        <f t="shared" si="6"/>
        <v>2340</v>
      </c>
      <c r="P31" s="29">
        <f t="shared" si="6"/>
        <v>2345</v>
      </c>
      <c r="Q31" s="28">
        <f t="shared" si="6"/>
        <v>2342.5</v>
      </c>
      <c r="R31" s="27">
        <f t="shared" si="6"/>
        <v>2196.5</v>
      </c>
      <c r="S31" s="26">
        <f t="shared" si="6"/>
        <v>1.2695000000000001</v>
      </c>
      <c r="T31" s="25">
        <f t="shared" si="6"/>
        <v>1.0861000000000001</v>
      </c>
      <c r="U31" s="24">
        <f t="shared" si="6"/>
        <v>156.96</v>
      </c>
      <c r="V31" s="23">
        <f t="shared" si="6"/>
        <v>1755.66</v>
      </c>
      <c r="W31" s="23">
        <f t="shared" si="6"/>
        <v>1783.17</v>
      </c>
      <c r="X31" s="23">
        <f t="shared" si="6"/>
        <v>2049.7387084733109</v>
      </c>
      <c r="Y31" s="22">
        <f t="shared" si="6"/>
        <v>1.2702</v>
      </c>
    </row>
    <row r="32" spans="2:25" ht="13.5" thickBot="1" x14ac:dyDescent="0.25">
      <c r="B32" s="21" t="s">
        <v>13</v>
      </c>
      <c r="C32" s="20">
        <f t="shared" ref="C32:Y32" si="7">MIN(C9:C29)</f>
        <v>2000</v>
      </c>
      <c r="D32" s="19">
        <f t="shared" si="7"/>
        <v>2001</v>
      </c>
      <c r="E32" s="18">
        <f t="shared" si="7"/>
        <v>2000.5</v>
      </c>
      <c r="F32" s="20">
        <f t="shared" si="7"/>
        <v>2034</v>
      </c>
      <c r="G32" s="19">
        <f t="shared" si="7"/>
        <v>2035</v>
      </c>
      <c r="H32" s="18">
        <f t="shared" si="7"/>
        <v>2034.5</v>
      </c>
      <c r="I32" s="20">
        <f t="shared" si="7"/>
        <v>2098</v>
      </c>
      <c r="J32" s="19">
        <f t="shared" si="7"/>
        <v>2103</v>
      </c>
      <c r="K32" s="18">
        <f t="shared" si="7"/>
        <v>2100.5</v>
      </c>
      <c r="L32" s="20">
        <f t="shared" si="7"/>
        <v>2125</v>
      </c>
      <c r="M32" s="19">
        <f t="shared" si="7"/>
        <v>2130</v>
      </c>
      <c r="N32" s="18">
        <f t="shared" si="7"/>
        <v>2127.5</v>
      </c>
      <c r="O32" s="20">
        <f t="shared" si="7"/>
        <v>2155</v>
      </c>
      <c r="P32" s="19">
        <f t="shared" si="7"/>
        <v>2160</v>
      </c>
      <c r="Q32" s="18">
        <f t="shared" si="7"/>
        <v>2157.5</v>
      </c>
      <c r="R32" s="17">
        <f t="shared" si="7"/>
        <v>2001</v>
      </c>
      <c r="S32" s="16">
        <f t="shared" si="7"/>
        <v>1.2316</v>
      </c>
      <c r="T32" s="15">
        <f t="shared" si="7"/>
        <v>1.0634999999999999</v>
      </c>
      <c r="U32" s="14">
        <f t="shared" si="7"/>
        <v>151.38</v>
      </c>
      <c r="V32" s="13">
        <f t="shared" si="7"/>
        <v>1591.38</v>
      </c>
      <c r="W32" s="13">
        <f t="shared" si="7"/>
        <v>1617.52</v>
      </c>
      <c r="X32" s="13">
        <f t="shared" si="7"/>
        <v>1861.0491071428573</v>
      </c>
      <c r="Y32" s="12">
        <f t="shared" si="7"/>
        <v>1.2323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45384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45384</v>
      </c>
      <c r="C9" s="44">
        <v>27835</v>
      </c>
      <c r="D9" s="43">
        <v>27845</v>
      </c>
      <c r="E9" s="42">
        <f t="shared" ref="E9:E29" si="0">AVERAGE(C9:D9)</f>
        <v>27840</v>
      </c>
      <c r="F9" s="44">
        <v>27825</v>
      </c>
      <c r="G9" s="43">
        <v>27850</v>
      </c>
      <c r="H9" s="42">
        <f t="shared" ref="H9:H29" si="1">AVERAGE(F9:G9)</f>
        <v>27837.5</v>
      </c>
      <c r="I9" s="44">
        <v>27385</v>
      </c>
      <c r="J9" s="43">
        <v>27435</v>
      </c>
      <c r="K9" s="42">
        <f t="shared" ref="K9:K29" si="2">AVERAGE(I9:J9)</f>
        <v>27410</v>
      </c>
      <c r="L9" s="50">
        <v>27845</v>
      </c>
      <c r="M9" s="49">
        <v>1.2574000000000001</v>
      </c>
      <c r="N9" s="51">
        <v>1.0751999999999999</v>
      </c>
      <c r="O9" s="48">
        <v>151.66</v>
      </c>
      <c r="P9" s="41">
        <v>22144.9</v>
      </c>
      <c r="Q9" s="41">
        <v>22136.560000000001</v>
      </c>
      <c r="R9" s="47">
        <f t="shared" ref="R9:R29" si="3">L9/N9</f>
        <v>25897.507440476191</v>
      </c>
      <c r="S9" s="46">
        <v>1.2581</v>
      </c>
    </row>
    <row r="10" spans="1:19" x14ac:dyDescent="0.2">
      <c r="B10" s="45">
        <v>45385</v>
      </c>
      <c r="C10" s="44">
        <v>27975</v>
      </c>
      <c r="D10" s="43">
        <v>28025</v>
      </c>
      <c r="E10" s="42">
        <f t="shared" si="0"/>
        <v>28000</v>
      </c>
      <c r="F10" s="44">
        <v>27900</v>
      </c>
      <c r="G10" s="43">
        <v>28000</v>
      </c>
      <c r="H10" s="42">
        <f t="shared" si="1"/>
        <v>27950</v>
      </c>
      <c r="I10" s="44">
        <v>27505</v>
      </c>
      <c r="J10" s="43">
        <v>27555</v>
      </c>
      <c r="K10" s="42">
        <f t="shared" si="2"/>
        <v>27530</v>
      </c>
      <c r="L10" s="50">
        <v>28025</v>
      </c>
      <c r="M10" s="49">
        <v>1.2578</v>
      </c>
      <c r="N10" s="49">
        <v>1.0784</v>
      </c>
      <c r="O10" s="48">
        <v>151.78</v>
      </c>
      <c r="P10" s="41">
        <v>22280.97</v>
      </c>
      <c r="Q10" s="41">
        <v>22250.48</v>
      </c>
      <c r="R10" s="47">
        <f t="shared" si="3"/>
        <v>25987.57418397626</v>
      </c>
      <c r="S10" s="46">
        <v>1.2584</v>
      </c>
    </row>
    <row r="11" spans="1:19" x14ac:dyDescent="0.2">
      <c r="B11" s="45">
        <v>45386</v>
      </c>
      <c r="C11" s="44">
        <v>28425</v>
      </c>
      <c r="D11" s="43">
        <v>28450</v>
      </c>
      <c r="E11" s="42">
        <f t="shared" si="0"/>
        <v>28437.5</v>
      </c>
      <c r="F11" s="44">
        <v>28425</v>
      </c>
      <c r="G11" s="43">
        <v>28450</v>
      </c>
      <c r="H11" s="42">
        <f t="shared" si="1"/>
        <v>28437.5</v>
      </c>
      <c r="I11" s="44">
        <v>27965</v>
      </c>
      <c r="J11" s="43">
        <v>28015</v>
      </c>
      <c r="K11" s="42">
        <f t="shared" si="2"/>
        <v>27990</v>
      </c>
      <c r="L11" s="50">
        <v>28450</v>
      </c>
      <c r="M11" s="49">
        <v>1.2650999999999999</v>
      </c>
      <c r="N11" s="49">
        <v>1.0852999999999999</v>
      </c>
      <c r="O11" s="48">
        <v>151.75</v>
      </c>
      <c r="P11" s="41">
        <v>22488.34</v>
      </c>
      <c r="Q11" s="41">
        <v>22475.9</v>
      </c>
      <c r="R11" s="47">
        <f t="shared" si="3"/>
        <v>26213.950059891275</v>
      </c>
      <c r="S11" s="46">
        <v>1.2658</v>
      </c>
    </row>
    <row r="12" spans="1:19" x14ac:dyDescent="0.2">
      <c r="B12" s="45">
        <v>45387</v>
      </c>
      <c r="C12" s="44">
        <v>28700</v>
      </c>
      <c r="D12" s="43">
        <v>28705</v>
      </c>
      <c r="E12" s="42">
        <f t="shared" si="0"/>
        <v>28702.5</v>
      </c>
      <c r="F12" s="44">
        <v>28850</v>
      </c>
      <c r="G12" s="43">
        <v>28900</v>
      </c>
      <c r="H12" s="42">
        <f t="shared" si="1"/>
        <v>28875</v>
      </c>
      <c r="I12" s="44">
        <v>28330</v>
      </c>
      <c r="J12" s="43">
        <v>28380</v>
      </c>
      <c r="K12" s="42">
        <f t="shared" si="2"/>
        <v>28355</v>
      </c>
      <c r="L12" s="50">
        <v>28705</v>
      </c>
      <c r="M12" s="49">
        <v>1.2633000000000001</v>
      </c>
      <c r="N12" s="49">
        <v>1.0834999999999999</v>
      </c>
      <c r="O12" s="48">
        <v>151.38</v>
      </c>
      <c r="P12" s="41">
        <v>22722.240000000002</v>
      </c>
      <c r="Q12" s="41">
        <v>22863.919999999998</v>
      </c>
      <c r="R12" s="47">
        <f t="shared" si="3"/>
        <v>26492.847254268578</v>
      </c>
      <c r="S12" s="46">
        <v>1.264</v>
      </c>
    </row>
    <row r="13" spans="1:19" x14ac:dyDescent="0.2">
      <c r="B13" s="45">
        <v>45390</v>
      </c>
      <c r="C13" s="44">
        <v>29385</v>
      </c>
      <c r="D13" s="43">
        <v>29395</v>
      </c>
      <c r="E13" s="42">
        <f t="shared" si="0"/>
        <v>29390</v>
      </c>
      <c r="F13" s="44">
        <v>29375</v>
      </c>
      <c r="G13" s="43">
        <v>29400</v>
      </c>
      <c r="H13" s="42">
        <f t="shared" si="1"/>
        <v>29387.5</v>
      </c>
      <c r="I13" s="44">
        <v>28835</v>
      </c>
      <c r="J13" s="43">
        <v>28885</v>
      </c>
      <c r="K13" s="42">
        <f t="shared" si="2"/>
        <v>28860</v>
      </c>
      <c r="L13" s="50">
        <v>29395</v>
      </c>
      <c r="M13" s="49">
        <v>1.2619</v>
      </c>
      <c r="N13" s="49">
        <v>1.0824</v>
      </c>
      <c r="O13" s="48">
        <v>151.93</v>
      </c>
      <c r="P13" s="41">
        <v>23294.240000000002</v>
      </c>
      <c r="Q13" s="41">
        <v>23285.279999999999</v>
      </c>
      <c r="R13" s="47">
        <f t="shared" si="3"/>
        <v>27157.243163340725</v>
      </c>
      <c r="S13" s="46">
        <v>1.2625999999999999</v>
      </c>
    </row>
    <row r="14" spans="1:19" x14ac:dyDescent="0.2">
      <c r="B14" s="45">
        <v>45391</v>
      </c>
      <c r="C14" s="44">
        <v>30565</v>
      </c>
      <c r="D14" s="43">
        <v>30585</v>
      </c>
      <c r="E14" s="42">
        <f t="shared" si="0"/>
        <v>30575</v>
      </c>
      <c r="F14" s="44">
        <v>30540</v>
      </c>
      <c r="G14" s="43">
        <v>30560</v>
      </c>
      <c r="H14" s="42">
        <f t="shared" si="1"/>
        <v>30550</v>
      </c>
      <c r="I14" s="44">
        <v>30050</v>
      </c>
      <c r="J14" s="43">
        <v>30100</v>
      </c>
      <c r="K14" s="42">
        <f t="shared" si="2"/>
        <v>30075</v>
      </c>
      <c r="L14" s="50">
        <v>30585</v>
      </c>
      <c r="M14" s="49">
        <v>1.268</v>
      </c>
      <c r="N14" s="49">
        <v>1.0861000000000001</v>
      </c>
      <c r="O14" s="48">
        <v>151.84</v>
      </c>
      <c r="P14" s="41">
        <v>24120.66</v>
      </c>
      <c r="Q14" s="41">
        <v>24087.65</v>
      </c>
      <c r="R14" s="47">
        <f t="shared" si="3"/>
        <v>28160.390387625448</v>
      </c>
      <c r="S14" s="46">
        <v>1.2686999999999999</v>
      </c>
    </row>
    <row r="15" spans="1:19" x14ac:dyDescent="0.2">
      <c r="B15" s="45">
        <v>45392</v>
      </c>
      <c r="C15" s="44">
        <v>32875</v>
      </c>
      <c r="D15" s="43">
        <v>32925</v>
      </c>
      <c r="E15" s="42">
        <f t="shared" si="0"/>
        <v>32900</v>
      </c>
      <c r="F15" s="44">
        <v>32775</v>
      </c>
      <c r="G15" s="43">
        <v>32825</v>
      </c>
      <c r="H15" s="42">
        <f t="shared" si="1"/>
        <v>32800</v>
      </c>
      <c r="I15" s="44">
        <v>32295</v>
      </c>
      <c r="J15" s="43">
        <v>32345</v>
      </c>
      <c r="K15" s="42">
        <f t="shared" si="2"/>
        <v>32320</v>
      </c>
      <c r="L15" s="50">
        <v>32925</v>
      </c>
      <c r="M15" s="49">
        <v>1.2695000000000001</v>
      </c>
      <c r="N15" s="49">
        <v>1.0855999999999999</v>
      </c>
      <c r="O15" s="48">
        <v>151.85</v>
      </c>
      <c r="P15" s="41">
        <v>25935.41</v>
      </c>
      <c r="Q15" s="41">
        <v>25842.39</v>
      </c>
      <c r="R15" s="47">
        <f t="shared" si="3"/>
        <v>30328.850405305824</v>
      </c>
      <c r="S15" s="46">
        <v>1.2702</v>
      </c>
    </row>
    <row r="16" spans="1:19" x14ac:dyDescent="0.2">
      <c r="B16" s="45">
        <v>45393</v>
      </c>
      <c r="C16" s="44">
        <v>31845</v>
      </c>
      <c r="D16" s="43">
        <v>31850</v>
      </c>
      <c r="E16" s="42">
        <f t="shared" si="0"/>
        <v>31847.5</v>
      </c>
      <c r="F16" s="44">
        <v>31625</v>
      </c>
      <c r="G16" s="43">
        <v>31675</v>
      </c>
      <c r="H16" s="42">
        <f t="shared" si="1"/>
        <v>31650</v>
      </c>
      <c r="I16" s="44">
        <v>30960</v>
      </c>
      <c r="J16" s="43">
        <v>31010</v>
      </c>
      <c r="K16" s="42">
        <f t="shared" si="2"/>
        <v>30985</v>
      </c>
      <c r="L16" s="50">
        <v>31850</v>
      </c>
      <c r="M16" s="49">
        <v>1.2539</v>
      </c>
      <c r="N16" s="49">
        <v>1.0729</v>
      </c>
      <c r="O16" s="48">
        <v>153.09</v>
      </c>
      <c r="P16" s="41">
        <v>25400.75</v>
      </c>
      <c r="Q16" s="41">
        <v>25247.09</v>
      </c>
      <c r="R16" s="47">
        <f t="shared" si="3"/>
        <v>29685.89803336751</v>
      </c>
      <c r="S16" s="46">
        <v>1.2545999999999999</v>
      </c>
    </row>
    <row r="17" spans="2:19" x14ac:dyDescent="0.2">
      <c r="B17" s="45">
        <v>45394</v>
      </c>
      <c r="C17" s="44">
        <v>32925</v>
      </c>
      <c r="D17" s="43">
        <v>32975</v>
      </c>
      <c r="E17" s="42">
        <f t="shared" si="0"/>
        <v>32950</v>
      </c>
      <c r="F17" s="44">
        <v>32700</v>
      </c>
      <c r="G17" s="43">
        <v>32800</v>
      </c>
      <c r="H17" s="42">
        <f t="shared" si="1"/>
        <v>32750</v>
      </c>
      <c r="I17" s="44">
        <v>32070</v>
      </c>
      <c r="J17" s="43">
        <v>32120</v>
      </c>
      <c r="K17" s="42">
        <f t="shared" si="2"/>
        <v>32095</v>
      </c>
      <c r="L17" s="50">
        <v>32975</v>
      </c>
      <c r="M17" s="49">
        <v>1.2472000000000001</v>
      </c>
      <c r="N17" s="49">
        <v>1.0650999999999999</v>
      </c>
      <c r="O17" s="48">
        <v>153.16999999999999</v>
      </c>
      <c r="P17" s="41">
        <v>26439.22</v>
      </c>
      <c r="Q17" s="41">
        <v>26284.16</v>
      </c>
      <c r="R17" s="47">
        <f t="shared" si="3"/>
        <v>30959.534316026668</v>
      </c>
      <c r="S17" s="46">
        <v>1.2479</v>
      </c>
    </row>
    <row r="18" spans="2:19" x14ac:dyDescent="0.2">
      <c r="B18" s="45">
        <v>45397</v>
      </c>
      <c r="C18" s="44">
        <v>32900</v>
      </c>
      <c r="D18" s="43">
        <v>32950</v>
      </c>
      <c r="E18" s="42">
        <f t="shared" si="0"/>
        <v>32925</v>
      </c>
      <c r="F18" s="44">
        <v>32700</v>
      </c>
      <c r="G18" s="43">
        <v>32750</v>
      </c>
      <c r="H18" s="42">
        <f t="shared" si="1"/>
        <v>32725</v>
      </c>
      <c r="I18" s="44">
        <v>32065</v>
      </c>
      <c r="J18" s="43">
        <v>32115</v>
      </c>
      <c r="K18" s="42">
        <f t="shared" si="2"/>
        <v>32090</v>
      </c>
      <c r="L18" s="50">
        <v>32950</v>
      </c>
      <c r="M18" s="49">
        <v>1.2478</v>
      </c>
      <c r="N18" s="49">
        <v>1.0653999999999999</v>
      </c>
      <c r="O18" s="48">
        <v>153.91999999999999</v>
      </c>
      <c r="P18" s="41">
        <v>26406.48</v>
      </c>
      <c r="Q18" s="41">
        <v>26231.48</v>
      </c>
      <c r="R18" s="47">
        <f t="shared" si="3"/>
        <v>30927.351229585136</v>
      </c>
      <c r="S18" s="46">
        <v>1.2484999999999999</v>
      </c>
    </row>
    <row r="19" spans="2:19" x14ac:dyDescent="0.2">
      <c r="B19" s="45">
        <v>45398</v>
      </c>
      <c r="C19" s="44">
        <v>32150</v>
      </c>
      <c r="D19" s="43">
        <v>32200</v>
      </c>
      <c r="E19" s="42">
        <f t="shared" si="0"/>
        <v>32175</v>
      </c>
      <c r="F19" s="44">
        <v>32100</v>
      </c>
      <c r="G19" s="43">
        <v>32150</v>
      </c>
      <c r="H19" s="42">
        <f t="shared" si="1"/>
        <v>32125</v>
      </c>
      <c r="I19" s="44">
        <v>31600</v>
      </c>
      <c r="J19" s="43">
        <v>31650</v>
      </c>
      <c r="K19" s="42">
        <f t="shared" si="2"/>
        <v>31625</v>
      </c>
      <c r="L19" s="50">
        <v>32200</v>
      </c>
      <c r="M19" s="49">
        <v>1.2459</v>
      </c>
      <c r="N19" s="49">
        <v>1.0643</v>
      </c>
      <c r="O19" s="48">
        <v>154.66</v>
      </c>
      <c r="P19" s="41">
        <v>25844.77</v>
      </c>
      <c r="Q19" s="41">
        <v>25790.15</v>
      </c>
      <c r="R19" s="47">
        <f t="shared" si="3"/>
        <v>30254.627454665038</v>
      </c>
      <c r="S19" s="46">
        <v>1.2465999999999999</v>
      </c>
    </row>
    <row r="20" spans="2:19" x14ac:dyDescent="0.2">
      <c r="B20" s="45">
        <v>45399</v>
      </c>
      <c r="C20" s="44">
        <v>32630</v>
      </c>
      <c r="D20" s="43">
        <v>32640</v>
      </c>
      <c r="E20" s="42">
        <f t="shared" si="0"/>
        <v>32635</v>
      </c>
      <c r="F20" s="44">
        <v>32165</v>
      </c>
      <c r="G20" s="43">
        <v>32185</v>
      </c>
      <c r="H20" s="42">
        <f t="shared" si="1"/>
        <v>32175</v>
      </c>
      <c r="I20" s="44">
        <v>31595</v>
      </c>
      <c r="J20" s="43">
        <v>31645</v>
      </c>
      <c r="K20" s="42">
        <f t="shared" si="2"/>
        <v>31620</v>
      </c>
      <c r="L20" s="50">
        <v>32640</v>
      </c>
      <c r="M20" s="49">
        <v>1.2457</v>
      </c>
      <c r="N20" s="49">
        <v>1.0636000000000001</v>
      </c>
      <c r="O20" s="48">
        <v>154.63999999999999</v>
      </c>
      <c r="P20" s="41">
        <v>26202.14</v>
      </c>
      <c r="Q20" s="41">
        <v>25822.37</v>
      </c>
      <c r="R20" s="47">
        <f t="shared" si="3"/>
        <v>30688.228657389995</v>
      </c>
      <c r="S20" s="46">
        <v>1.2464</v>
      </c>
    </row>
    <row r="21" spans="2:19" x14ac:dyDescent="0.2">
      <c r="B21" s="45">
        <v>45400</v>
      </c>
      <c r="C21" s="44">
        <v>33975</v>
      </c>
      <c r="D21" s="43">
        <v>34025</v>
      </c>
      <c r="E21" s="42">
        <f t="shared" si="0"/>
        <v>34000</v>
      </c>
      <c r="F21" s="44">
        <v>33690</v>
      </c>
      <c r="G21" s="43">
        <v>33710</v>
      </c>
      <c r="H21" s="42">
        <f t="shared" si="1"/>
        <v>33700</v>
      </c>
      <c r="I21" s="44">
        <v>33080</v>
      </c>
      <c r="J21" s="43">
        <v>33130</v>
      </c>
      <c r="K21" s="42">
        <f t="shared" si="2"/>
        <v>33105</v>
      </c>
      <c r="L21" s="50">
        <v>34025</v>
      </c>
      <c r="M21" s="49">
        <v>1.2472000000000001</v>
      </c>
      <c r="N21" s="49">
        <v>1.0678000000000001</v>
      </c>
      <c r="O21" s="48">
        <v>154.38</v>
      </c>
      <c r="P21" s="41">
        <v>27281.11</v>
      </c>
      <c r="Q21" s="41">
        <v>27013.38</v>
      </c>
      <c r="R21" s="47">
        <f t="shared" si="3"/>
        <v>31864.581382281325</v>
      </c>
      <c r="S21" s="46">
        <v>1.2479</v>
      </c>
    </row>
    <row r="22" spans="2:19" x14ac:dyDescent="0.2">
      <c r="B22" s="45">
        <v>45401</v>
      </c>
      <c r="C22" s="44">
        <v>35665</v>
      </c>
      <c r="D22" s="43">
        <v>35685</v>
      </c>
      <c r="E22" s="42">
        <f t="shared" si="0"/>
        <v>35675</v>
      </c>
      <c r="F22" s="44">
        <v>35275</v>
      </c>
      <c r="G22" s="43">
        <v>35325</v>
      </c>
      <c r="H22" s="42">
        <f t="shared" si="1"/>
        <v>35300</v>
      </c>
      <c r="I22" s="44">
        <v>34680</v>
      </c>
      <c r="J22" s="43">
        <v>34730</v>
      </c>
      <c r="K22" s="42">
        <f t="shared" si="2"/>
        <v>34705</v>
      </c>
      <c r="L22" s="50">
        <v>35685</v>
      </c>
      <c r="M22" s="49">
        <v>1.244</v>
      </c>
      <c r="N22" s="49">
        <v>1.0651999999999999</v>
      </c>
      <c r="O22" s="48">
        <v>154.61000000000001</v>
      </c>
      <c r="P22" s="41">
        <v>28685.69</v>
      </c>
      <c r="Q22" s="41">
        <v>28380.33</v>
      </c>
      <c r="R22" s="47">
        <f t="shared" si="3"/>
        <v>33500.751032669927</v>
      </c>
      <c r="S22" s="46">
        <v>1.2446999999999999</v>
      </c>
    </row>
    <row r="23" spans="2:19" x14ac:dyDescent="0.2">
      <c r="B23" s="45">
        <v>45404</v>
      </c>
      <c r="C23" s="44">
        <v>35240</v>
      </c>
      <c r="D23" s="43">
        <v>35250</v>
      </c>
      <c r="E23" s="42">
        <f t="shared" si="0"/>
        <v>35245</v>
      </c>
      <c r="F23" s="44">
        <v>34950</v>
      </c>
      <c r="G23" s="43">
        <v>34975</v>
      </c>
      <c r="H23" s="42">
        <f t="shared" si="1"/>
        <v>34962.5</v>
      </c>
      <c r="I23" s="44">
        <v>34350</v>
      </c>
      <c r="J23" s="43">
        <v>34400</v>
      </c>
      <c r="K23" s="42">
        <f t="shared" si="2"/>
        <v>34375</v>
      </c>
      <c r="L23" s="50">
        <v>35250</v>
      </c>
      <c r="M23" s="49">
        <v>1.2316</v>
      </c>
      <c r="N23" s="49">
        <v>1.0634999999999999</v>
      </c>
      <c r="O23" s="48">
        <v>154.77000000000001</v>
      </c>
      <c r="P23" s="41">
        <v>28621.31</v>
      </c>
      <c r="Q23" s="41">
        <v>28381.89</v>
      </c>
      <c r="R23" s="47">
        <f t="shared" si="3"/>
        <v>33145.275035260936</v>
      </c>
      <c r="S23" s="46">
        <v>1.2323</v>
      </c>
    </row>
    <row r="24" spans="2:19" x14ac:dyDescent="0.2">
      <c r="B24" s="45">
        <v>45405</v>
      </c>
      <c r="C24" s="44">
        <v>32550</v>
      </c>
      <c r="D24" s="43">
        <v>32600</v>
      </c>
      <c r="E24" s="42">
        <f t="shared" si="0"/>
        <v>32575</v>
      </c>
      <c r="F24" s="44">
        <v>32345</v>
      </c>
      <c r="G24" s="43">
        <v>32355</v>
      </c>
      <c r="H24" s="42">
        <f t="shared" si="1"/>
        <v>32350</v>
      </c>
      <c r="I24" s="44">
        <v>31685</v>
      </c>
      <c r="J24" s="43">
        <v>31735</v>
      </c>
      <c r="K24" s="42">
        <f t="shared" si="2"/>
        <v>31710</v>
      </c>
      <c r="L24" s="50">
        <v>32600</v>
      </c>
      <c r="M24" s="49">
        <v>1.2402</v>
      </c>
      <c r="N24" s="49">
        <v>1.0673999999999999</v>
      </c>
      <c r="O24" s="48">
        <v>154.81</v>
      </c>
      <c r="P24" s="41">
        <v>26286.080000000002</v>
      </c>
      <c r="Q24" s="41">
        <v>26073.82</v>
      </c>
      <c r="R24" s="47">
        <f t="shared" si="3"/>
        <v>30541.502716882147</v>
      </c>
      <c r="S24" s="46">
        <v>1.2408999999999999</v>
      </c>
    </row>
    <row r="25" spans="2:19" x14ac:dyDescent="0.2">
      <c r="B25" s="45">
        <v>45406</v>
      </c>
      <c r="C25" s="44">
        <v>32065</v>
      </c>
      <c r="D25" s="43">
        <v>32085</v>
      </c>
      <c r="E25" s="42">
        <f t="shared" si="0"/>
        <v>32075</v>
      </c>
      <c r="F25" s="44">
        <v>31800</v>
      </c>
      <c r="G25" s="43">
        <v>31805</v>
      </c>
      <c r="H25" s="42">
        <f t="shared" si="1"/>
        <v>31802.5</v>
      </c>
      <c r="I25" s="44">
        <v>31215</v>
      </c>
      <c r="J25" s="43">
        <v>31265</v>
      </c>
      <c r="K25" s="42">
        <f t="shared" si="2"/>
        <v>31240</v>
      </c>
      <c r="L25" s="50">
        <v>32085</v>
      </c>
      <c r="M25" s="49">
        <v>1.2435</v>
      </c>
      <c r="N25" s="49">
        <v>1.0689</v>
      </c>
      <c r="O25" s="48">
        <v>154.93</v>
      </c>
      <c r="P25" s="41">
        <v>25802.17</v>
      </c>
      <c r="Q25" s="41">
        <v>25562.61</v>
      </c>
      <c r="R25" s="47">
        <f t="shared" si="3"/>
        <v>30016.839741790627</v>
      </c>
      <c r="S25" s="46">
        <v>1.2442</v>
      </c>
    </row>
    <row r="26" spans="2:19" x14ac:dyDescent="0.2">
      <c r="B26" s="45">
        <v>45407</v>
      </c>
      <c r="C26" s="44">
        <v>32400</v>
      </c>
      <c r="D26" s="43">
        <v>32450</v>
      </c>
      <c r="E26" s="42">
        <f t="shared" si="0"/>
        <v>32425</v>
      </c>
      <c r="F26" s="44">
        <v>32250</v>
      </c>
      <c r="G26" s="43">
        <v>32300</v>
      </c>
      <c r="H26" s="42">
        <f t="shared" si="1"/>
        <v>32275</v>
      </c>
      <c r="I26" s="44">
        <v>31675</v>
      </c>
      <c r="J26" s="43">
        <v>31725</v>
      </c>
      <c r="K26" s="42">
        <f t="shared" si="2"/>
        <v>31700</v>
      </c>
      <c r="L26" s="50">
        <v>32450</v>
      </c>
      <c r="M26" s="49">
        <v>1.2512000000000001</v>
      </c>
      <c r="N26" s="49">
        <v>1.0720000000000001</v>
      </c>
      <c r="O26" s="48">
        <v>155.56</v>
      </c>
      <c r="P26" s="41">
        <v>25935.1</v>
      </c>
      <c r="Q26" s="41">
        <v>25800.78</v>
      </c>
      <c r="R26" s="47">
        <f t="shared" si="3"/>
        <v>30270.5223880597</v>
      </c>
      <c r="S26" s="46">
        <v>1.2519</v>
      </c>
    </row>
    <row r="27" spans="2:19" x14ac:dyDescent="0.2">
      <c r="B27" s="45">
        <v>45408</v>
      </c>
      <c r="C27" s="44">
        <v>33100</v>
      </c>
      <c r="D27" s="43">
        <v>33125</v>
      </c>
      <c r="E27" s="42">
        <f t="shared" si="0"/>
        <v>33112.5</v>
      </c>
      <c r="F27" s="44">
        <v>33150</v>
      </c>
      <c r="G27" s="43">
        <v>33200</v>
      </c>
      <c r="H27" s="42">
        <f t="shared" si="1"/>
        <v>33175</v>
      </c>
      <c r="I27" s="44">
        <v>32595</v>
      </c>
      <c r="J27" s="43">
        <v>32645</v>
      </c>
      <c r="K27" s="42">
        <f t="shared" si="2"/>
        <v>32620</v>
      </c>
      <c r="L27" s="50">
        <v>33125</v>
      </c>
      <c r="M27" s="49">
        <v>1.2511000000000001</v>
      </c>
      <c r="N27" s="49">
        <v>1.0716000000000001</v>
      </c>
      <c r="O27" s="48">
        <v>156.82</v>
      </c>
      <c r="P27" s="41">
        <v>26476.7</v>
      </c>
      <c r="Q27" s="41">
        <v>26523.93</v>
      </c>
      <c r="R27" s="47">
        <f t="shared" si="3"/>
        <v>30911.720791340049</v>
      </c>
      <c r="S27" s="46">
        <v>1.2517</v>
      </c>
    </row>
    <row r="28" spans="2:19" x14ac:dyDescent="0.2">
      <c r="B28" s="45">
        <v>45411</v>
      </c>
      <c r="C28" s="44">
        <v>32625</v>
      </c>
      <c r="D28" s="43">
        <v>32675</v>
      </c>
      <c r="E28" s="42">
        <f t="shared" si="0"/>
        <v>32650</v>
      </c>
      <c r="F28" s="44">
        <v>32500</v>
      </c>
      <c r="G28" s="43">
        <v>32550</v>
      </c>
      <c r="H28" s="42">
        <f t="shared" si="1"/>
        <v>32525</v>
      </c>
      <c r="I28" s="44">
        <v>31940</v>
      </c>
      <c r="J28" s="43">
        <v>31990</v>
      </c>
      <c r="K28" s="42">
        <f t="shared" si="2"/>
        <v>31965</v>
      </c>
      <c r="L28" s="50">
        <v>32675</v>
      </c>
      <c r="M28" s="49">
        <v>1.2531000000000001</v>
      </c>
      <c r="N28" s="49">
        <v>1.0714999999999999</v>
      </c>
      <c r="O28" s="48">
        <v>156.22999999999999</v>
      </c>
      <c r="P28" s="41">
        <v>26075.33</v>
      </c>
      <c r="Q28" s="41">
        <v>25961.08</v>
      </c>
      <c r="R28" s="47">
        <f t="shared" si="3"/>
        <v>30494.633691087263</v>
      </c>
      <c r="S28" s="46">
        <v>1.2538</v>
      </c>
    </row>
    <row r="29" spans="2:19" x14ac:dyDescent="0.2">
      <c r="B29" s="45">
        <v>45412</v>
      </c>
      <c r="C29" s="44">
        <v>32250</v>
      </c>
      <c r="D29" s="43">
        <v>32300</v>
      </c>
      <c r="E29" s="42">
        <f t="shared" si="0"/>
        <v>32275</v>
      </c>
      <c r="F29" s="44">
        <v>32100</v>
      </c>
      <c r="G29" s="43">
        <v>32150</v>
      </c>
      <c r="H29" s="42">
        <f t="shared" si="1"/>
        <v>32125</v>
      </c>
      <c r="I29" s="44">
        <v>31620</v>
      </c>
      <c r="J29" s="43">
        <v>31670</v>
      </c>
      <c r="K29" s="42">
        <f t="shared" si="2"/>
        <v>31645</v>
      </c>
      <c r="L29" s="50">
        <v>32300</v>
      </c>
      <c r="M29" s="49">
        <v>1.254</v>
      </c>
      <c r="N29" s="49">
        <v>1.0720000000000001</v>
      </c>
      <c r="O29" s="48">
        <v>156.96</v>
      </c>
      <c r="P29" s="41">
        <v>25757.58</v>
      </c>
      <c r="Q29" s="41">
        <v>25625.7</v>
      </c>
      <c r="R29" s="47">
        <f t="shared" si="3"/>
        <v>30130.59701492537</v>
      </c>
      <c r="S29" s="46">
        <v>1.2545999999999999</v>
      </c>
    </row>
    <row r="30" spans="2:19" x14ac:dyDescent="0.2">
      <c r="B30" s="40" t="s">
        <v>11</v>
      </c>
      <c r="C30" s="39">
        <f>ROUND(AVERAGE(C9:C29),2)</f>
        <v>31813.33</v>
      </c>
      <c r="D30" s="38">
        <f>ROUND(AVERAGE(D9:D29),2)</f>
        <v>31844.76</v>
      </c>
      <c r="E30" s="37">
        <f>ROUND(AVERAGE(C30:D30),2)</f>
        <v>31829.05</v>
      </c>
      <c r="F30" s="39">
        <f>ROUND(AVERAGE(F9:F29),2)</f>
        <v>31668.57</v>
      </c>
      <c r="G30" s="38">
        <f>ROUND(AVERAGE(G9:G29),2)</f>
        <v>31710.240000000002</v>
      </c>
      <c r="H30" s="37">
        <f>ROUND(AVERAGE(F30:G30),2)</f>
        <v>31689.41</v>
      </c>
      <c r="I30" s="39">
        <f>ROUND(AVERAGE(I9:I29),2)</f>
        <v>31118.81</v>
      </c>
      <c r="J30" s="38">
        <f>ROUND(AVERAGE(J9:J29),2)</f>
        <v>31168.81</v>
      </c>
      <c r="K30" s="37">
        <f>ROUND(AVERAGE(I30:J30),2)</f>
        <v>31143.81</v>
      </c>
      <c r="L30" s="36">
        <f>ROUND(AVERAGE(L9:L29),2)</f>
        <v>31844.76</v>
      </c>
      <c r="M30" s="35">
        <f>ROUND(AVERAGE(M9:M29),4)</f>
        <v>1.2524</v>
      </c>
      <c r="N30" s="34">
        <f>ROUND(AVERAGE(N9:N29),4)</f>
        <v>1.0727</v>
      </c>
      <c r="O30" s="167">
        <f>ROUND(AVERAGE(O9:O29),2)</f>
        <v>153.84</v>
      </c>
      <c r="P30" s="33">
        <f>AVERAGE(P9:P29)</f>
        <v>25438.151904761908</v>
      </c>
      <c r="Q30" s="33">
        <f>AVERAGE(Q9:Q29)</f>
        <v>25316.235714285711</v>
      </c>
      <c r="R30" s="33">
        <f>AVERAGE(R9:R29)</f>
        <v>29696.686970486473</v>
      </c>
      <c r="S30" s="32">
        <f>AVERAGE(S9:S29)</f>
        <v>1.2530380952380948</v>
      </c>
    </row>
    <row r="31" spans="2:19" x14ac:dyDescent="0.2">
      <c r="B31" s="31" t="s">
        <v>12</v>
      </c>
      <c r="C31" s="30">
        <f t="shared" ref="C31:S31" si="4">MAX(C9:C29)</f>
        <v>35665</v>
      </c>
      <c r="D31" s="29">
        <f t="shared" si="4"/>
        <v>35685</v>
      </c>
      <c r="E31" s="28">
        <f t="shared" si="4"/>
        <v>35675</v>
      </c>
      <c r="F31" s="30">
        <f t="shared" si="4"/>
        <v>35275</v>
      </c>
      <c r="G31" s="29">
        <f t="shared" si="4"/>
        <v>35325</v>
      </c>
      <c r="H31" s="28">
        <f t="shared" si="4"/>
        <v>35300</v>
      </c>
      <c r="I31" s="30">
        <f t="shared" si="4"/>
        <v>34680</v>
      </c>
      <c r="J31" s="29">
        <f t="shared" si="4"/>
        <v>34730</v>
      </c>
      <c r="K31" s="28">
        <f t="shared" si="4"/>
        <v>34705</v>
      </c>
      <c r="L31" s="27">
        <f t="shared" si="4"/>
        <v>35685</v>
      </c>
      <c r="M31" s="26">
        <f t="shared" si="4"/>
        <v>1.2695000000000001</v>
      </c>
      <c r="N31" s="25">
        <f t="shared" si="4"/>
        <v>1.0861000000000001</v>
      </c>
      <c r="O31" s="24">
        <f t="shared" si="4"/>
        <v>156.96</v>
      </c>
      <c r="P31" s="23">
        <f t="shared" si="4"/>
        <v>28685.69</v>
      </c>
      <c r="Q31" s="23">
        <f t="shared" si="4"/>
        <v>28381.89</v>
      </c>
      <c r="R31" s="23">
        <f t="shared" si="4"/>
        <v>33500.751032669927</v>
      </c>
      <c r="S31" s="22">
        <f t="shared" si="4"/>
        <v>1.2702</v>
      </c>
    </row>
    <row r="32" spans="2:19" ht="13.5" thickBot="1" x14ac:dyDescent="0.25">
      <c r="B32" s="21" t="s">
        <v>13</v>
      </c>
      <c r="C32" s="20">
        <f t="shared" ref="C32:S32" si="5">MIN(C9:C29)</f>
        <v>27835</v>
      </c>
      <c r="D32" s="19">
        <f t="shared" si="5"/>
        <v>27845</v>
      </c>
      <c r="E32" s="18">
        <f t="shared" si="5"/>
        <v>27840</v>
      </c>
      <c r="F32" s="20">
        <f t="shared" si="5"/>
        <v>27825</v>
      </c>
      <c r="G32" s="19">
        <f t="shared" si="5"/>
        <v>27850</v>
      </c>
      <c r="H32" s="18">
        <f t="shared" si="5"/>
        <v>27837.5</v>
      </c>
      <c r="I32" s="20">
        <f t="shared" si="5"/>
        <v>27385</v>
      </c>
      <c r="J32" s="19">
        <f t="shared" si="5"/>
        <v>27435</v>
      </c>
      <c r="K32" s="18">
        <f t="shared" si="5"/>
        <v>27410</v>
      </c>
      <c r="L32" s="17">
        <f t="shared" si="5"/>
        <v>27845</v>
      </c>
      <c r="M32" s="16">
        <f t="shared" si="5"/>
        <v>1.2316</v>
      </c>
      <c r="N32" s="15">
        <f t="shared" si="5"/>
        <v>1.0634999999999999</v>
      </c>
      <c r="O32" s="14">
        <f t="shared" si="5"/>
        <v>151.38</v>
      </c>
      <c r="P32" s="13">
        <f t="shared" si="5"/>
        <v>22144.9</v>
      </c>
      <c r="Q32" s="13">
        <f t="shared" si="5"/>
        <v>22136.560000000001</v>
      </c>
      <c r="R32" s="13">
        <f t="shared" si="5"/>
        <v>25897.507440476191</v>
      </c>
      <c r="S32" s="12">
        <f t="shared" si="5"/>
        <v>1.2323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45384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45384</v>
      </c>
      <c r="C9" s="44">
        <v>16950</v>
      </c>
      <c r="D9" s="43">
        <v>17000</v>
      </c>
      <c r="E9" s="42">
        <f t="shared" ref="E9:E29" si="0">AVERAGE(C9:D9)</f>
        <v>16975</v>
      </c>
      <c r="F9" s="44">
        <v>17085</v>
      </c>
      <c r="G9" s="43">
        <v>17100</v>
      </c>
      <c r="H9" s="42">
        <f t="shared" ref="H9:H29" si="1">AVERAGE(F9:G9)</f>
        <v>17092.5</v>
      </c>
      <c r="I9" s="44">
        <v>18315</v>
      </c>
      <c r="J9" s="43">
        <v>18365</v>
      </c>
      <c r="K9" s="42">
        <f t="shared" ref="K9:K29" si="2">AVERAGE(I9:J9)</f>
        <v>18340</v>
      </c>
      <c r="L9" s="44">
        <v>19050</v>
      </c>
      <c r="M9" s="43">
        <v>19100</v>
      </c>
      <c r="N9" s="42">
        <f t="shared" ref="N9:N29" si="3">AVERAGE(L9:M9)</f>
        <v>19075</v>
      </c>
      <c r="O9" s="44">
        <v>19800</v>
      </c>
      <c r="P9" s="43">
        <v>19850</v>
      </c>
      <c r="Q9" s="42">
        <f t="shared" ref="Q9:Q29" si="4">AVERAGE(O9:P9)</f>
        <v>19825</v>
      </c>
      <c r="R9" s="50">
        <v>17000</v>
      </c>
      <c r="S9" s="49">
        <v>1.2574000000000001</v>
      </c>
      <c r="T9" s="51">
        <v>1.0751999999999999</v>
      </c>
      <c r="U9" s="48">
        <v>151.66</v>
      </c>
      <c r="V9" s="41">
        <v>13519.96</v>
      </c>
      <c r="W9" s="41">
        <v>13591.92</v>
      </c>
      <c r="X9" s="47">
        <f t="shared" ref="X9:X29" si="5">R9/T9</f>
        <v>15811.011904761906</v>
      </c>
      <c r="Y9" s="46">
        <v>1.2581</v>
      </c>
    </row>
    <row r="10" spans="1:25" x14ac:dyDescent="0.2">
      <c r="B10" s="45">
        <v>45385</v>
      </c>
      <c r="C10" s="44">
        <v>16860</v>
      </c>
      <c r="D10" s="43">
        <v>16870</v>
      </c>
      <c r="E10" s="42">
        <f t="shared" si="0"/>
        <v>16865</v>
      </c>
      <c r="F10" s="44">
        <v>17060</v>
      </c>
      <c r="G10" s="43">
        <v>17080</v>
      </c>
      <c r="H10" s="42">
        <f t="shared" si="1"/>
        <v>17070</v>
      </c>
      <c r="I10" s="44">
        <v>18290</v>
      </c>
      <c r="J10" s="43">
        <v>18340</v>
      </c>
      <c r="K10" s="42">
        <f t="shared" si="2"/>
        <v>18315</v>
      </c>
      <c r="L10" s="44">
        <v>19015</v>
      </c>
      <c r="M10" s="43">
        <v>19065</v>
      </c>
      <c r="N10" s="42">
        <f t="shared" si="3"/>
        <v>19040</v>
      </c>
      <c r="O10" s="44">
        <v>19765</v>
      </c>
      <c r="P10" s="43">
        <v>19815</v>
      </c>
      <c r="Q10" s="42">
        <f t="shared" si="4"/>
        <v>19790</v>
      </c>
      <c r="R10" s="50">
        <v>16870</v>
      </c>
      <c r="S10" s="49">
        <v>1.2578</v>
      </c>
      <c r="T10" s="49">
        <v>1.0784</v>
      </c>
      <c r="U10" s="48">
        <v>151.78</v>
      </c>
      <c r="V10" s="41">
        <v>13412.31</v>
      </c>
      <c r="W10" s="41">
        <v>13572.79</v>
      </c>
      <c r="X10" s="47">
        <f t="shared" si="5"/>
        <v>15643.545994065282</v>
      </c>
      <c r="Y10" s="46">
        <v>1.2584</v>
      </c>
    </row>
    <row r="11" spans="1:25" x14ac:dyDescent="0.2">
      <c r="B11" s="45">
        <v>45386</v>
      </c>
      <c r="C11" s="44">
        <v>17225</v>
      </c>
      <c r="D11" s="43">
        <v>17230</v>
      </c>
      <c r="E11" s="42">
        <f t="shared" si="0"/>
        <v>17227.5</v>
      </c>
      <c r="F11" s="44">
        <v>17400</v>
      </c>
      <c r="G11" s="43">
        <v>17425</v>
      </c>
      <c r="H11" s="42">
        <f t="shared" si="1"/>
        <v>17412.5</v>
      </c>
      <c r="I11" s="44">
        <v>18625</v>
      </c>
      <c r="J11" s="43">
        <v>18675</v>
      </c>
      <c r="K11" s="42">
        <f t="shared" si="2"/>
        <v>18650</v>
      </c>
      <c r="L11" s="44">
        <v>19350</v>
      </c>
      <c r="M11" s="43">
        <v>19400</v>
      </c>
      <c r="N11" s="42">
        <f t="shared" si="3"/>
        <v>19375</v>
      </c>
      <c r="O11" s="44">
        <v>20100</v>
      </c>
      <c r="P11" s="43">
        <v>20150</v>
      </c>
      <c r="Q11" s="42">
        <f t="shared" si="4"/>
        <v>20125</v>
      </c>
      <c r="R11" s="50">
        <v>17230</v>
      </c>
      <c r="S11" s="49">
        <v>1.2650999999999999</v>
      </c>
      <c r="T11" s="49">
        <v>1.0852999999999999</v>
      </c>
      <c r="U11" s="48">
        <v>151.75</v>
      </c>
      <c r="V11" s="41">
        <v>13619.48</v>
      </c>
      <c r="W11" s="41">
        <v>13766</v>
      </c>
      <c r="X11" s="47">
        <f t="shared" si="5"/>
        <v>15875.794711139779</v>
      </c>
      <c r="Y11" s="46">
        <v>1.2658</v>
      </c>
    </row>
    <row r="12" spans="1:25" x14ac:dyDescent="0.2">
      <c r="B12" s="45">
        <v>45387</v>
      </c>
      <c r="C12" s="44">
        <v>17450</v>
      </c>
      <c r="D12" s="43">
        <v>17475</v>
      </c>
      <c r="E12" s="42">
        <f t="shared" si="0"/>
        <v>17462.5</v>
      </c>
      <c r="F12" s="44">
        <v>17695</v>
      </c>
      <c r="G12" s="43">
        <v>17715</v>
      </c>
      <c r="H12" s="42">
        <f t="shared" si="1"/>
        <v>17705</v>
      </c>
      <c r="I12" s="44">
        <v>18910</v>
      </c>
      <c r="J12" s="43">
        <v>18960</v>
      </c>
      <c r="K12" s="42">
        <f t="shared" si="2"/>
        <v>18935</v>
      </c>
      <c r="L12" s="44">
        <v>19610</v>
      </c>
      <c r="M12" s="43">
        <v>19660</v>
      </c>
      <c r="N12" s="42">
        <f t="shared" si="3"/>
        <v>19635</v>
      </c>
      <c r="O12" s="44">
        <v>20360</v>
      </c>
      <c r="P12" s="43">
        <v>20410</v>
      </c>
      <c r="Q12" s="42">
        <f t="shared" si="4"/>
        <v>20385</v>
      </c>
      <c r="R12" s="50">
        <v>17475</v>
      </c>
      <c r="S12" s="49">
        <v>1.2633000000000001</v>
      </c>
      <c r="T12" s="49">
        <v>1.0834999999999999</v>
      </c>
      <c r="U12" s="48">
        <v>151.38</v>
      </c>
      <c r="V12" s="41">
        <v>13832.82</v>
      </c>
      <c r="W12" s="41">
        <v>14015.03</v>
      </c>
      <c r="X12" s="47">
        <f t="shared" si="5"/>
        <v>16128.287955699125</v>
      </c>
      <c r="Y12" s="46">
        <v>1.264</v>
      </c>
    </row>
    <row r="13" spans="1:25" x14ac:dyDescent="0.2">
      <c r="B13" s="45">
        <v>45390</v>
      </c>
      <c r="C13" s="44">
        <v>17675</v>
      </c>
      <c r="D13" s="43">
        <v>17700</v>
      </c>
      <c r="E13" s="42">
        <f t="shared" si="0"/>
        <v>17687.5</v>
      </c>
      <c r="F13" s="44">
        <v>17870</v>
      </c>
      <c r="G13" s="43">
        <v>17875</v>
      </c>
      <c r="H13" s="42">
        <f t="shared" si="1"/>
        <v>17872.5</v>
      </c>
      <c r="I13" s="44">
        <v>19055</v>
      </c>
      <c r="J13" s="43">
        <v>19105</v>
      </c>
      <c r="K13" s="42">
        <f t="shared" si="2"/>
        <v>19080</v>
      </c>
      <c r="L13" s="44">
        <v>19745</v>
      </c>
      <c r="M13" s="43">
        <v>19795</v>
      </c>
      <c r="N13" s="42">
        <f t="shared" si="3"/>
        <v>19770</v>
      </c>
      <c r="O13" s="44">
        <v>20495</v>
      </c>
      <c r="P13" s="43">
        <v>20545</v>
      </c>
      <c r="Q13" s="42">
        <f t="shared" si="4"/>
        <v>20520</v>
      </c>
      <c r="R13" s="50">
        <v>17700</v>
      </c>
      <c r="S13" s="49">
        <v>1.2619</v>
      </c>
      <c r="T13" s="49">
        <v>1.0824</v>
      </c>
      <c r="U13" s="48">
        <v>151.93</v>
      </c>
      <c r="V13" s="41">
        <v>14026.47</v>
      </c>
      <c r="W13" s="41">
        <v>14157.29</v>
      </c>
      <c r="X13" s="47">
        <f t="shared" si="5"/>
        <v>16352.549889135254</v>
      </c>
      <c r="Y13" s="46">
        <v>1.2625999999999999</v>
      </c>
    </row>
    <row r="14" spans="1:25" x14ac:dyDescent="0.2">
      <c r="B14" s="45">
        <v>45391</v>
      </c>
      <c r="C14" s="44">
        <v>17775</v>
      </c>
      <c r="D14" s="43">
        <v>17780</v>
      </c>
      <c r="E14" s="42">
        <f t="shared" si="0"/>
        <v>17777.5</v>
      </c>
      <c r="F14" s="44">
        <v>17990</v>
      </c>
      <c r="G14" s="43">
        <v>18000</v>
      </c>
      <c r="H14" s="42">
        <f t="shared" si="1"/>
        <v>17995</v>
      </c>
      <c r="I14" s="44">
        <v>19190</v>
      </c>
      <c r="J14" s="43">
        <v>19240</v>
      </c>
      <c r="K14" s="42">
        <f t="shared" si="2"/>
        <v>19215</v>
      </c>
      <c r="L14" s="44">
        <v>19890</v>
      </c>
      <c r="M14" s="43">
        <v>19940</v>
      </c>
      <c r="N14" s="42">
        <f t="shared" si="3"/>
        <v>19915</v>
      </c>
      <c r="O14" s="44">
        <v>20640</v>
      </c>
      <c r="P14" s="43">
        <v>20690</v>
      </c>
      <c r="Q14" s="42">
        <f t="shared" si="4"/>
        <v>20665</v>
      </c>
      <c r="R14" s="50">
        <v>17780</v>
      </c>
      <c r="S14" s="49">
        <v>1.268</v>
      </c>
      <c r="T14" s="49">
        <v>1.0861000000000001</v>
      </c>
      <c r="U14" s="48">
        <v>151.84</v>
      </c>
      <c r="V14" s="41">
        <v>14022.08</v>
      </c>
      <c r="W14" s="41">
        <v>14187.75</v>
      </c>
      <c r="X14" s="47">
        <f t="shared" si="5"/>
        <v>16370.499953963723</v>
      </c>
      <c r="Y14" s="46">
        <v>1.2686999999999999</v>
      </c>
    </row>
    <row r="15" spans="1:25" x14ac:dyDescent="0.2">
      <c r="B15" s="45">
        <v>45392</v>
      </c>
      <c r="C15" s="44">
        <v>18580</v>
      </c>
      <c r="D15" s="43">
        <v>18585</v>
      </c>
      <c r="E15" s="42">
        <f t="shared" si="0"/>
        <v>18582.5</v>
      </c>
      <c r="F15" s="44">
        <v>18790</v>
      </c>
      <c r="G15" s="43">
        <v>18800</v>
      </c>
      <c r="H15" s="42">
        <f t="shared" si="1"/>
        <v>18795</v>
      </c>
      <c r="I15" s="44">
        <v>19980</v>
      </c>
      <c r="J15" s="43">
        <v>20030</v>
      </c>
      <c r="K15" s="42">
        <f t="shared" si="2"/>
        <v>20005</v>
      </c>
      <c r="L15" s="44">
        <v>20680</v>
      </c>
      <c r="M15" s="43">
        <v>20730</v>
      </c>
      <c r="N15" s="42">
        <f t="shared" si="3"/>
        <v>20705</v>
      </c>
      <c r="O15" s="44">
        <v>21420</v>
      </c>
      <c r="P15" s="43">
        <v>21470</v>
      </c>
      <c r="Q15" s="42">
        <f t="shared" si="4"/>
        <v>21445</v>
      </c>
      <c r="R15" s="50">
        <v>18585</v>
      </c>
      <c r="S15" s="49">
        <v>1.2695000000000001</v>
      </c>
      <c r="T15" s="49">
        <v>1.0855999999999999</v>
      </c>
      <c r="U15" s="48">
        <v>151.85</v>
      </c>
      <c r="V15" s="41">
        <v>14639.62</v>
      </c>
      <c r="W15" s="41">
        <v>14800.82</v>
      </c>
      <c r="X15" s="47">
        <f t="shared" si="5"/>
        <v>17119.565217391308</v>
      </c>
      <c r="Y15" s="46">
        <v>1.2702</v>
      </c>
    </row>
    <row r="16" spans="1:25" x14ac:dyDescent="0.2">
      <c r="B16" s="45">
        <v>45393</v>
      </c>
      <c r="C16" s="44">
        <v>17710</v>
      </c>
      <c r="D16" s="43">
        <v>17715</v>
      </c>
      <c r="E16" s="42">
        <f t="shared" si="0"/>
        <v>17712.5</v>
      </c>
      <c r="F16" s="44">
        <v>17900</v>
      </c>
      <c r="G16" s="43">
        <v>17910</v>
      </c>
      <c r="H16" s="42">
        <f t="shared" si="1"/>
        <v>17905</v>
      </c>
      <c r="I16" s="44">
        <v>19080</v>
      </c>
      <c r="J16" s="43">
        <v>19130</v>
      </c>
      <c r="K16" s="42">
        <f t="shared" si="2"/>
        <v>19105</v>
      </c>
      <c r="L16" s="44">
        <v>19755</v>
      </c>
      <c r="M16" s="43">
        <v>19805</v>
      </c>
      <c r="N16" s="42">
        <f t="shared" si="3"/>
        <v>19780</v>
      </c>
      <c r="O16" s="44">
        <v>20490</v>
      </c>
      <c r="P16" s="43">
        <v>20540</v>
      </c>
      <c r="Q16" s="42">
        <f t="shared" si="4"/>
        <v>20515</v>
      </c>
      <c r="R16" s="50">
        <v>17715</v>
      </c>
      <c r="S16" s="49">
        <v>1.2539</v>
      </c>
      <c r="T16" s="49">
        <v>1.0729</v>
      </c>
      <c r="U16" s="48">
        <v>153.09</v>
      </c>
      <c r="V16" s="41">
        <v>14127.92</v>
      </c>
      <c r="W16" s="41">
        <v>14275.47</v>
      </c>
      <c r="X16" s="47">
        <f t="shared" si="5"/>
        <v>16511.324447758412</v>
      </c>
      <c r="Y16" s="46">
        <v>1.2545999999999999</v>
      </c>
    </row>
    <row r="17" spans="2:25" x14ac:dyDescent="0.2">
      <c r="B17" s="45">
        <v>45394</v>
      </c>
      <c r="C17" s="44">
        <v>17760</v>
      </c>
      <c r="D17" s="43">
        <v>17780</v>
      </c>
      <c r="E17" s="42">
        <f t="shared" si="0"/>
        <v>17770</v>
      </c>
      <c r="F17" s="44">
        <v>18000</v>
      </c>
      <c r="G17" s="43">
        <v>18020</v>
      </c>
      <c r="H17" s="42">
        <f t="shared" si="1"/>
        <v>18010</v>
      </c>
      <c r="I17" s="44">
        <v>19180</v>
      </c>
      <c r="J17" s="43">
        <v>19230</v>
      </c>
      <c r="K17" s="42">
        <f t="shared" si="2"/>
        <v>19205</v>
      </c>
      <c r="L17" s="44">
        <v>19880</v>
      </c>
      <c r="M17" s="43">
        <v>19930</v>
      </c>
      <c r="N17" s="42">
        <f t="shared" si="3"/>
        <v>19905</v>
      </c>
      <c r="O17" s="44">
        <v>20615</v>
      </c>
      <c r="P17" s="43">
        <v>20665</v>
      </c>
      <c r="Q17" s="42">
        <f t="shared" si="4"/>
        <v>20640</v>
      </c>
      <c r="R17" s="50">
        <v>17780</v>
      </c>
      <c r="S17" s="49">
        <v>1.2472000000000001</v>
      </c>
      <c r="T17" s="49">
        <v>1.0650999999999999</v>
      </c>
      <c r="U17" s="48">
        <v>153.16999999999999</v>
      </c>
      <c r="V17" s="41">
        <v>14255.93</v>
      </c>
      <c r="W17" s="41">
        <v>14440.26</v>
      </c>
      <c r="X17" s="47">
        <f t="shared" si="5"/>
        <v>16693.268237724158</v>
      </c>
      <c r="Y17" s="46">
        <v>1.2479</v>
      </c>
    </row>
    <row r="18" spans="2:25" x14ac:dyDescent="0.2">
      <c r="B18" s="45">
        <v>45397</v>
      </c>
      <c r="C18" s="44">
        <v>17850</v>
      </c>
      <c r="D18" s="43">
        <v>17855</v>
      </c>
      <c r="E18" s="42">
        <f t="shared" si="0"/>
        <v>17852.5</v>
      </c>
      <c r="F18" s="44">
        <v>18075</v>
      </c>
      <c r="G18" s="43">
        <v>18100</v>
      </c>
      <c r="H18" s="42">
        <f t="shared" si="1"/>
        <v>18087.5</v>
      </c>
      <c r="I18" s="44">
        <v>19210</v>
      </c>
      <c r="J18" s="43">
        <v>19260</v>
      </c>
      <c r="K18" s="42">
        <f t="shared" si="2"/>
        <v>19235</v>
      </c>
      <c r="L18" s="44">
        <v>19910</v>
      </c>
      <c r="M18" s="43">
        <v>19960</v>
      </c>
      <c r="N18" s="42">
        <f t="shared" si="3"/>
        <v>19935</v>
      </c>
      <c r="O18" s="44">
        <v>20645</v>
      </c>
      <c r="P18" s="43">
        <v>20695</v>
      </c>
      <c r="Q18" s="42">
        <f t="shared" si="4"/>
        <v>20670</v>
      </c>
      <c r="R18" s="50">
        <v>17855</v>
      </c>
      <c r="S18" s="49">
        <v>1.2478</v>
      </c>
      <c r="T18" s="49">
        <v>1.0653999999999999</v>
      </c>
      <c r="U18" s="48">
        <v>153.91999999999999</v>
      </c>
      <c r="V18" s="41">
        <v>14309.18</v>
      </c>
      <c r="W18" s="41">
        <v>14497.4</v>
      </c>
      <c r="X18" s="47">
        <f t="shared" si="5"/>
        <v>16758.963769476253</v>
      </c>
      <c r="Y18" s="46">
        <v>1.2484999999999999</v>
      </c>
    </row>
    <row r="19" spans="2:25" x14ac:dyDescent="0.2">
      <c r="B19" s="45">
        <v>45398</v>
      </c>
      <c r="C19" s="44">
        <v>17620</v>
      </c>
      <c r="D19" s="43">
        <v>17625</v>
      </c>
      <c r="E19" s="42">
        <f t="shared" si="0"/>
        <v>17622.5</v>
      </c>
      <c r="F19" s="44">
        <v>17815</v>
      </c>
      <c r="G19" s="43">
        <v>17820</v>
      </c>
      <c r="H19" s="42">
        <f t="shared" si="1"/>
        <v>17817.5</v>
      </c>
      <c r="I19" s="44">
        <v>18935</v>
      </c>
      <c r="J19" s="43">
        <v>18985</v>
      </c>
      <c r="K19" s="42">
        <f t="shared" si="2"/>
        <v>18960</v>
      </c>
      <c r="L19" s="44">
        <v>19635</v>
      </c>
      <c r="M19" s="43">
        <v>19685</v>
      </c>
      <c r="N19" s="42">
        <f t="shared" si="3"/>
        <v>19660</v>
      </c>
      <c r="O19" s="44">
        <v>20335</v>
      </c>
      <c r="P19" s="43">
        <v>20385</v>
      </c>
      <c r="Q19" s="42">
        <f t="shared" si="4"/>
        <v>20360</v>
      </c>
      <c r="R19" s="50">
        <v>17625</v>
      </c>
      <c r="S19" s="49">
        <v>1.2459</v>
      </c>
      <c r="T19" s="49">
        <v>1.0643</v>
      </c>
      <c r="U19" s="48">
        <v>154.66</v>
      </c>
      <c r="V19" s="41">
        <v>14146.4</v>
      </c>
      <c r="W19" s="41">
        <v>14294.88</v>
      </c>
      <c r="X19" s="47">
        <f t="shared" si="5"/>
        <v>16560.180400263082</v>
      </c>
      <c r="Y19" s="46">
        <v>1.2465999999999999</v>
      </c>
    </row>
    <row r="20" spans="2:25" x14ac:dyDescent="0.2">
      <c r="B20" s="45">
        <v>45399</v>
      </c>
      <c r="C20" s="44">
        <v>17850</v>
      </c>
      <c r="D20" s="43">
        <v>17870</v>
      </c>
      <c r="E20" s="42">
        <f t="shared" si="0"/>
        <v>17860</v>
      </c>
      <c r="F20" s="44">
        <v>18000</v>
      </c>
      <c r="G20" s="43">
        <v>18005</v>
      </c>
      <c r="H20" s="42">
        <f t="shared" si="1"/>
        <v>18002.5</v>
      </c>
      <c r="I20" s="44">
        <v>19125</v>
      </c>
      <c r="J20" s="43">
        <v>19175</v>
      </c>
      <c r="K20" s="42">
        <f t="shared" si="2"/>
        <v>19150</v>
      </c>
      <c r="L20" s="44">
        <v>19825</v>
      </c>
      <c r="M20" s="43">
        <v>19875</v>
      </c>
      <c r="N20" s="42">
        <f t="shared" si="3"/>
        <v>19850</v>
      </c>
      <c r="O20" s="44">
        <v>20525</v>
      </c>
      <c r="P20" s="43">
        <v>20575</v>
      </c>
      <c r="Q20" s="42">
        <f t="shared" si="4"/>
        <v>20550</v>
      </c>
      <c r="R20" s="50">
        <v>17870</v>
      </c>
      <c r="S20" s="49">
        <v>1.2457</v>
      </c>
      <c r="T20" s="49">
        <v>1.0636000000000001</v>
      </c>
      <c r="U20" s="48">
        <v>154.63999999999999</v>
      </c>
      <c r="V20" s="41">
        <v>14345.35</v>
      </c>
      <c r="W20" s="41">
        <v>14445.6</v>
      </c>
      <c r="X20" s="47">
        <f t="shared" si="5"/>
        <v>16801.429108687476</v>
      </c>
      <c r="Y20" s="46">
        <v>1.2464</v>
      </c>
    </row>
    <row r="21" spans="2:25" x14ac:dyDescent="0.2">
      <c r="B21" s="45">
        <v>45400</v>
      </c>
      <c r="C21" s="44">
        <v>18200</v>
      </c>
      <c r="D21" s="43">
        <v>18210</v>
      </c>
      <c r="E21" s="42">
        <f t="shared" si="0"/>
        <v>18205</v>
      </c>
      <c r="F21" s="44">
        <v>18410</v>
      </c>
      <c r="G21" s="43">
        <v>18415</v>
      </c>
      <c r="H21" s="42">
        <f t="shared" si="1"/>
        <v>18412.5</v>
      </c>
      <c r="I21" s="44">
        <v>19500</v>
      </c>
      <c r="J21" s="43">
        <v>19550</v>
      </c>
      <c r="K21" s="42">
        <f t="shared" si="2"/>
        <v>19525</v>
      </c>
      <c r="L21" s="44">
        <v>20180</v>
      </c>
      <c r="M21" s="43">
        <v>20230</v>
      </c>
      <c r="N21" s="42">
        <f t="shared" si="3"/>
        <v>20205</v>
      </c>
      <c r="O21" s="44">
        <v>20880</v>
      </c>
      <c r="P21" s="43">
        <v>20930</v>
      </c>
      <c r="Q21" s="42">
        <f t="shared" si="4"/>
        <v>20905</v>
      </c>
      <c r="R21" s="50">
        <v>18210</v>
      </c>
      <c r="S21" s="49">
        <v>1.2472000000000001</v>
      </c>
      <c r="T21" s="49">
        <v>1.0678000000000001</v>
      </c>
      <c r="U21" s="48">
        <v>154.38</v>
      </c>
      <c r="V21" s="41">
        <v>14600.71</v>
      </c>
      <c r="W21" s="41">
        <v>14756.79</v>
      </c>
      <c r="X21" s="47">
        <f t="shared" si="5"/>
        <v>17053.755384903539</v>
      </c>
      <c r="Y21" s="46">
        <v>1.2479</v>
      </c>
    </row>
    <row r="22" spans="2:25" x14ac:dyDescent="0.2">
      <c r="B22" s="45">
        <v>45401</v>
      </c>
      <c r="C22" s="44">
        <v>19035</v>
      </c>
      <c r="D22" s="43">
        <v>19045</v>
      </c>
      <c r="E22" s="42">
        <f t="shared" si="0"/>
        <v>19040</v>
      </c>
      <c r="F22" s="44">
        <v>19250</v>
      </c>
      <c r="G22" s="43">
        <v>19260</v>
      </c>
      <c r="H22" s="42">
        <f t="shared" si="1"/>
        <v>19255</v>
      </c>
      <c r="I22" s="44">
        <v>20310</v>
      </c>
      <c r="J22" s="43">
        <v>20360</v>
      </c>
      <c r="K22" s="42">
        <f t="shared" si="2"/>
        <v>20335</v>
      </c>
      <c r="L22" s="44">
        <v>21005</v>
      </c>
      <c r="M22" s="43">
        <v>21055</v>
      </c>
      <c r="N22" s="42">
        <f t="shared" si="3"/>
        <v>21030</v>
      </c>
      <c r="O22" s="44">
        <v>21705</v>
      </c>
      <c r="P22" s="43">
        <v>21755</v>
      </c>
      <c r="Q22" s="42">
        <f t="shared" si="4"/>
        <v>21730</v>
      </c>
      <c r="R22" s="50">
        <v>19045</v>
      </c>
      <c r="S22" s="49">
        <v>1.244</v>
      </c>
      <c r="T22" s="49">
        <v>1.0651999999999999</v>
      </c>
      <c r="U22" s="48">
        <v>154.61000000000001</v>
      </c>
      <c r="V22" s="41">
        <v>15309.49</v>
      </c>
      <c r="W22" s="41">
        <v>15473.61</v>
      </c>
      <c r="X22" s="47">
        <f t="shared" si="5"/>
        <v>17879.271498310176</v>
      </c>
      <c r="Y22" s="46">
        <v>1.2446999999999999</v>
      </c>
    </row>
    <row r="23" spans="2:25" x14ac:dyDescent="0.2">
      <c r="B23" s="45">
        <v>45404</v>
      </c>
      <c r="C23" s="44">
        <v>19010</v>
      </c>
      <c r="D23" s="43">
        <v>19015</v>
      </c>
      <c r="E23" s="42">
        <f t="shared" si="0"/>
        <v>19012.5</v>
      </c>
      <c r="F23" s="44">
        <v>19200</v>
      </c>
      <c r="G23" s="43">
        <v>19220</v>
      </c>
      <c r="H23" s="42">
        <f t="shared" si="1"/>
        <v>19210</v>
      </c>
      <c r="I23" s="44">
        <v>20260</v>
      </c>
      <c r="J23" s="43">
        <v>20310</v>
      </c>
      <c r="K23" s="42">
        <f t="shared" si="2"/>
        <v>20285</v>
      </c>
      <c r="L23" s="44">
        <v>20955</v>
      </c>
      <c r="M23" s="43">
        <v>21005</v>
      </c>
      <c r="N23" s="42">
        <f t="shared" si="3"/>
        <v>20980</v>
      </c>
      <c r="O23" s="44">
        <v>21655</v>
      </c>
      <c r="P23" s="43">
        <v>21705</v>
      </c>
      <c r="Q23" s="42">
        <f t="shared" si="4"/>
        <v>21680</v>
      </c>
      <c r="R23" s="50">
        <v>19015</v>
      </c>
      <c r="S23" s="49">
        <v>1.2316</v>
      </c>
      <c r="T23" s="49">
        <v>1.0634999999999999</v>
      </c>
      <c r="U23" s="48">
        <v>154.77000000000001</v>
      </c>
      <c r="V23" s="41">
        <v>15439.27</v>
      </c>
      <c r="W23" s="41">
        <v>15596.85</v>
      </c>
      <c r="X23" s="47">
        <f t="shared" si="5"/>
        <v>17879.642689233664</v>
      </c>
      <c r="Y23" s="46">
        <v>1.2323</v>
      </c>
    </row>
    <row r="24" spans="2:25" x14ac:dyDescent="0.2">
      <c r="B24" s="45">
        <v>45405</v>
      </c>
      <c r="C24" s="44">
        <v>18780</v>
      </c>
      <c r="D24" s="43">
        <v>18785</v>
      </c>
      <c r="E24" s="42">
        <f t="shared" si="0"/>
        <v>18782.5</v>
      </c>
      <c r="F24" s="44">
        <v>18985</v>
      </c>
      <c r="G24" s="43">
        <v>18990</v>
      </c>
      <c r="H24" s="42">
        <f t="shared" si="1"/>
        <v>18987.5</v>
      </c>
      <c r="I24" s="44">
        <v>20040</v>
      </c>
      <c r="J24" s="43">
        <v>20090</v>
      </c>
      <c r="K24" s="42">
        <f t="shared" si="2"/>
        <v>20065</v>
      </c>
      <c r="L24" s="44">
        <v>20720</v>
      </c>
      <c r="M24" s="43">
        <v>20770</v>
      </c>
      <c r="N24" s="42">
        <f t="shared" si="3"/>
        <v>20745</v>
      </c>
      <c r="O24" s="44">
        <v>21420</v>
      </c>
      <c r="P24" s="43">
        <v>21470</v>
      </c>
      <c r="Q24" s="42">
        <f t="shared" si="4"/>
        <v>21445</v>
      </c>
      <c r="R24" s="50">
        <v>18785</v>
      </c>
      <c r="S24" s="49">
        <v>1.2402</v>
      </c>
      <c r="T24" s="49">
        <v>1.0673999999999999</v>
      </c>
      <c r="U24" s="48">
        <v>154.81</v>
      </c>
      <c r="V24" s="41">
        <v>15146.75</v>
      </c>
      <c r="W24" s="41">
        <v>15303.41</v>
      </c>
      <c r="X24" s="47">
        <f t="shared" si="5"/>
        <v>17598.838298669667</v>
      </c>
      <c r="Y24" s="46">
        <v>1.2408999999999999</v>
      </c>
    </row>
    <row r="25" spans="2:25" x14ac:dyDescent="0.2">
      <c r="B25" s="45">
        <v>45406</v>
      </c>
      <c r="C25" s="44">
        <v>18980</v>
      </c>
      <c r="D25" s="43">
        <v>18985</v>
      </c>
      <c r="E25" s="42">
        <f t="shared" si="0"/>
        <v>18982.5</v>
      </c>
      <c r="F25" s="44">
        <v>19150</v>
      </c>
      <c r="G25" s="43">
        <v>19175</v>
      </c>
      <c r="H25" s="42">
        <f t="shared" si="1"/>
        <v>19162.5</v>
      </c>
      <c r="I25" s="44">
        <v>20210</v>
      </c>
      <c r="J25" s="43">
        <v>20260</v>
      </c>
      <c r="K25" s="42">
        <f t="shared" si="2"/>
        <v>20235</v>
      </c>
      <c r="L25" s="44">
        <v>20890</v>
      </c>
      <c r="M25" s="43">
        <v>20940</v>
      </c>
      <c r="N25" s="42">
        <f t="shared" si="3"/>
        <v>20915</v>
      </c>
      <c r="O25" s="44">
        <v>21590</v>
      </c>
      <c r="P25" s="43">
        <v>21640</v>
      </c>
      <c r="Q25" s="42">
        <f t="shared" si="4"/>
        <v>21615</v>
      </c>
      <c r="R25" s="50">
        <v>18985</v>
      </c>
      <c r="S25" s="49">
        <v>1.2435</v>
      </c>
      <c r="T25" s="49">
        <v>1.0689</v>
      </c>
      <c r="U25" s="48">
        <v>154.93</v>
      </c>
      <c r="V25" s="41">
        <v>15267.39</v>
      </c>
      <c r="W25" s="41">
        <v>15411.51</v>
      </c>
      <c r="X25" s="47">
        <f t="shared" si="5"/>
        <v>17761.24988305735</v>
      </c>
      <c r="Y25" s="46">
        <v>1.2442</v>
      </c>
    </row>
    <row r="26" spans="2:25" x14ac:dyDescent="0.2">
      <c r="B26" s="45">
        <v>45407</v>
      </c>
      <c r="C26" s="44">
        <v>18850</v>
      </c>
      <c r="D26" s="43">
        <v>18855</v>
      </c>
      <c r="E26" s="42">
        <f t="shared" si="0"/>
        <v>18852.5</v>
      </c>
      <c r="F26" s="44">
        <v>19070</v>
      </c>
      <c r="G26" s="43">
        <v>19080</v>
      </c>
      <c r="H26" s="42">
        <f t="shared" si="1"/>
        <v>19075</v>
      </c>
      <c r="I26" s="44">
        <v>20130</v>
      </c>
      <c r="J26" s="43">
        <v>20180</v>
      </c>
      <c r="K26" s="42">
        <f t="shared" si="2"/>
        <v>20155</v>
      </c>
      <c r="L26" s="44">
        <v>20805</v>
      </c>
      <c r="M26" s="43">
        <v>20855</v>
      </c>
      <c r="N26" s="42">
        <f t="shared" si="3"/>
        <v>20830</v>
      </c>
      <c r="O26" s="44">
        <v>21505</v>
      </c>
      <c r="P26" s="43">
        <v>21555</v>
      </c>
      <c r="Q26" s="42">
        <f t="shared" si="4"/>
        <v>21530</v>
      </c>
      <c r="R26" s="50">
        <v>18855</v>
      </c>
      <c r="S26" s="49">
        <v>1.2512000000000001</v>
      </c>
      <c r="T26" s="49">
        <v>1.0720000000000001</v>
      </c>
      <c r="U26" s="48">
        <v>155.56</v>
      </c>
      <c r="V26" s="41">
        <v>15069.53</v>
      </c>
      <c r="W26" s="41">
        <v>15240.83</v>
      </c>
      <c r="X26" s="47">
        <f t="shared" si="5"/>
        <v>17588.619402985074</v>
      </c>
      <c r="Y26" s="46">
        <v>1.2519</v>
      </c>
    </row>
    <row r="27" spans="2:25" x14ac:dyDescent="0.2">
      <c r="B27" s="45">
        <v>45408</v>
      </c>
      <c r="C27" s="44">
        <v>19175</v>
      </c>
      <c r="D27" s="43">
        <v>19180</v>
      </c>
      <c r="E27" s="42">
        <f t="shared" si="0"/>
        <v>19177.5</v>
      </c>
      <c r="F27" s="44">
        <v>19375</v>
      </c>
      <c r="G27" s="43">
        <v>19400</v>
      </c>
      <c r="H27" s="42">
        <f t="shared" si="1"/>
        <v>19387.5</v>
      </c>
      <c r="I27" s="44">
        <v>20435</v>
      </c>
      <c r="J27" s="43">
        <v>20485</v>
      </c>
      <c r="K27" s="42">
        <f t="shared" si="2"/>
        <v>20460</v>
      </c>
      <c r="L27" s="44">
        <v>21110</v>
      </c>
      <c r="M27" s="43">
        <v>21160</v>
      </c>
      <c r="N27" s="42">
        <f t="shared" si="3"/>
        <v>21135</v>
      </c>
      <c r="O27" s="44">
        <v>21810</v>
      </c>
      <c r="P27" s="43">
        <v>21860</v>
      </c>
      <c r="Q27" s="42">
        <f t="shared" si="4"/>
        <v>21835</v>
      </c>
      <c r="R27" s="50">
        <v>19180</v>
      </c>
      <c r="S27" s="49">
        <v>1.2511000000000001</v>
      </c>
      <c r="T27" s="49">
        <v>1.0716000000000001</v>
      </c>
      <c r="U27" s="48">
        <v>156.82</v>
      </c>
      <c r="V27" s="41">
        <v>15330.51</v>
      </c>
      <c r="W27" s="41">
        <v>15498.92</v>
      </c>
      <c r="X27" s="47">
        <f t="shared" si="5"/>
        <v>17898.46957820082</v>
      </c>
      <c r="Y27" s="46">
        <v>1.2517</v>
      </c>
    </row>
    <row r="28" spans="2:25" x14ac:dyDescent="0.2">
      <c r="B28" s="45">
        <v>45411</v>
      </c>
      <c r="C28" s="44">
        <v>19105</v>
      </c>
      <c r="D28" s="43">
        <v>19115</v>
      </c>
      <c r="E28" s="42">
        <f t="shared" si="0"/>
        <v>19110</v>
      </c>
      <c r="F28" s="44">
        <v>19320</v>
      </c>
      <c r="G28" s="43">
        <v>19330</v>
      </c>
      <c r="H28" s="42">
        <f t="shared" si="1"/>
        <v>19325</v>
      </c>
      <c r="I28" s="44">
        <v>20365</v>
      </c>
      <c r="J28" s="43">
        <v>20415</v>
      </c>
      <c r="K28" s="42">
        <f t="shared" si="2"/>
        <v>20390</v>
      </c>
      <c r="L28" s="44">
        <v>21045</v>
      </c>
      <c r="M28" s="43">
        <v>21095</v>
      </c>
      <c r="N28" s="42">
        <f t="shared" si="3"/>
        <v>21070</v>
      </c>
      <c r="O28" s="44">
        <v>21745</v>
      </c>
      <c r="P28" s="43">
        <v>21795</v>
      </c>
      <c r="Q28" s="42">
        <f t="shared" si="4"/>
        <v>21770</v>
      </c>
      <c r="R28" s="50">
        <v>19115</v>
      </c>
      <c r="S28" s="49">
        <v>1.2531000000000001</v>
      </c>
      <c r="T28" s="49">
        <v>1.0714999999999999</v>
      </c>
      <c r="U28" s="48">
        <v>156.22999999999999</v>
      </c>
      <c r="V28" s="41">
        <v>15254.17</v>
      </c>
      <c r="W28" s="41">
        <v>15417.13</v>
      </c>
      <c r="X28" s="47">
        <f t="shared" si="5"/>
        <v>17839.477368175456</v>
      </c>
      <c r="Y28" s="46">
        <v>1.2538</v>
      </c>
    </row>
    <row r="29" spans="2:25" x14ac:dyDescent="0.2">
      <c r="B29" s="45">
        <v>45412</v>
      </c>
      <c r="C29" s="44">
        <v>18960</v>
      </c>
      <c r="D29" s="43">
        <v>18975</v>
      </c>
      <c r="E29" s="42">
        <f t="shared" si="0"/>
        <v>18967.5</v>
      </c>
      <c r="F29" s="44">
        <v>19160</v>
      </c>
      <c r="G29" s="43">
        <v>19165</v>
      </c>
      <c r="H29" s="42">
        <f t="shared" si="1"/>
        <v>19162.5</v>
      </c>
      <c r="I29" s="44">
        <v>20185</v>
      </c>
      <c r="J29" s="43">
        <v>20235</v>
      </c>
      <c r="K29" s="42">
        <f t="shared" si="2"/>
        <v>20210</v>
      </c>
      <c r="L29" s="44">
        <v>20865</v>
      </c>
      <c r="M29" s="43">
        <v>20915</v>
      </c>
      <c r="N29" s="42">
        <f t="shared" si="3"/>
        <v>20890</v>
      </c>
      <c r="O29" s="44">
        <v>21565</v>
      </c>
      <c r="P29" s="43">
        <v>21615</v>
      </c>
      <c r="Q29" s="42">
        <f t="shared" si="4"/>
        <v>21590</v>
      </c>
      <c r="R29" s="50">
        <v>18975</v>
      </c>
      <c r="S29" s="49">
        <v>1.254</v>
      </c>
      <c r="T29" s="49">
        <v>1.0720000000000001</v>
      </c>
      <c r="U29" s="48">
        <v>156.96</v>
      </c>
      <c r="V29" s="41">
        <v>15131.58</v>
      </c>
      <c r="W29" s="41">
        <v>15275.79</v>
      </c>
      <c r="X29" s="47">
        <f t="shared" si="5"/>
        <v>17700.559701492537</v>
      </c>
      <c r="Y29" s="46">
        <v>1.2545999999999999</v>
      </c>
    </row>
    <row r="30" spans="2:25" x14ac:dyDescent="0.2">
      <c r="B30" s="40" t="s">
        <v>11</v>
      </c>
      <c r="C30" s="39">
        <f>ROUND(AVERAGE(C9:C29),2)</f>
        <v>18161.900000000001</v>
      </c>
      <c r="D30" s="38">
        <f>ROUND(AVERAGE(D9:D29),2)</f>
        <v>18173.810000000001</v>
      </c>
      <c r="E30" s="37">
        <f>ROUND(AVERAGE(C30:D30),2)</f>
        <v>18167.86</v>
      </c>
      <c r="F30" s="39">
        <f>ROUND(AVERAGE(F9:F29),2)</f>
        <v>18361.900000000001</v>
      </c>
      <c r="G30" s="38">
        <f>ROUND(AVERAGE(G9:G29),2)</f>
        <v>18375.48</v>
      </c>
      <c r="H30" s="37">
        <f>ROUND(AVERAGE(F30:G30),2)</f>
        <v>18368.689999999999</v>
      </c>
      <c r="I30" s="39">
        <f>ROUND(AVERAGE(I9:I29),2)</f>
        <v>19491.900000000001</v>
      </c>
      <c r="J30" s="38">
        <f>ROUND(AVERAGE(J9:J29),2)</f>
        <v>19541.900000000001</v>
      </c>
      <c r="K30" s="37">
        <f>ROUND(AVERAGE(I30:J30),2)</f>
        <v>19516.900000000001</v>
      </c>
      <c r="L30" s="39">
        <f>ROUND(AVERAGE(L9:L29),2)</f>
        <v>20186.669999999998</v>
      </c>
      <c r="M30" s="38">
        <f>ROUND(AVERAGE(M9:M29),2)</f>
        <v>20236.669999999998</v>
      </c>
      <c r="N30" s="37">
        <f>ROUND(AVERAGE(L30:M30),2)</f>
        <v>20211.669999999998</v>
      </c>
      <c r="O30" s="39">
        <f>ROUND(AVERAGE(O9:O29),2)</f>
        <v>20907.86</v>
      </c>
      <c r="P30" s="38">
        <f>ROUND(AVERAGE(P9:P29),2)</f>
        <v>20957.86</v>
      </c>
      <c r="Q30" s="37">
        <f>ROUND(AVERAGE(O30:P30),2)</f>
        <v>20932.86</v>
      </c>
      <c r="R30" s="36">
        <f>ROUND(AVERAGE(R9:R29),2)</f>
        <v>18173.810000000001</v>
      </c>
      <c r="S30" s="35">
        <f>ROUND(AVERAGE(S9:S29),4)</f>
        <v>1.2524</v>
      </c>
      <c r="T30" s="34">
        <f>ROUND(AVERAGE(T9:T29),4)</f>
        <v>1.0727</v>
      </c>
      <c r="U30" s="167">
        <f>ROUND(AVERAGE(U9:U29),2)</f>
        <v>153.84</v>
      </c>
      <c r="V30" s="33">
        <f>AVERAGE(V9:V29)</f>
        <v>14514.615238095235</v>
      </c>
      <c r="W30" s="33">
        <f>AVERAGE(W9:W29)</f>
        <v>14667.62142857143</v>
      </c>
      <c r="X30" s="33">
        <f>AVERAGE(X9:X29)</f>
        <v>16944.109780718765</v>
      </c>
      <c r="Y30" s="32">
        <f>AVERAGE(Y9:Y29)</f>
        <v>1.2530380952380948</v>
      </c>
    </row>
    <row r="31" spans="2:25" x14ac:dyDescent="0.2">
      <c r="B31" s="31" t="s">
        <v>12</v>
      </c>
      <c r="C31" s="30">
        <f t="shared" ref="C31:Y31" si="6">MAX(C9:C29)</f>
        <v>19175</v>
      </c>
      <c r="D31" s="29">
        <f t="shared" si="6"/>
        <v>19180</v>
      </c>
      <c r="E31" s="28">
        <f t="shared" si="6"/>
        <v>19177.5</v>
      </c>
      <c r="F31" s="30">
        <f t="shared" si="6"/>
        <v>19375</v>
      </c>
      <c r="G31" s="29">
        <f t="shared" si="6"/>
        <v>19400</v>
      </c>
      <c r="H31" s="28">
        <f t="shared" si="6"/>
        <v>19387.5</v>
      </c>
      <c r="I31" s="30">
        <f t="shared" si="6"/>
        <v>20435</v>
      </c>
      <c r="J31" s="29">
        <f t="shared" si="6"/>
        <v>20485</v>
      </c>
      <c r="K31" s="28">
        <f t="shared" si="6"/>
        <v>20460</v>
      </c>
      <c r="L31" s="30">
        <f t="shared" si="6"/>
        <v>21110</v>
      </c>
      <c r="M31" s="29">
        <f t="shared" si="6"/>
        <v>21160</v>
      </c>
      <c r="N31" s="28">
        <f t="shared" si="6"/>
        <v>21135</v>
      </c>
      <c r="O31" s="30">
        <f t="shared" si="6"/>
        <v>21810</v>
      </c>
      <c r="P31" s="29">
        <f t="shared" si="6"/>
        <v>21860</v>
      </c>
      <c r="Q31" s="28">
        <f t="shared" si="6"/>
        <v>21835</v>
      </c>
      <c r="R31" s="27">
        <f t="shared" si="6"/>
        <v>19180</v>
      </c>
      <c r="S31" s="26">
        <f t="shared" si="6"/>
        <v>1.2695000000000001</v>
      </c>
      <c r="T31" s="25">
        <f t="shared" si="6"/>
        <v>1.0861000000000001</v>
      </c>
      <c r="U31" s="24">
        <f t="shared" si="6"/>
        <v>156.96</v>
      </c>
      <c r="V31" s="23">
        <f t="shared" si="6"/>
        <v>15439.27</v>
      </c>
      <c r="W31" s="23">
        <f t="shared" si="6"/>
        <v>15596.85</v>
      </c>
      <c r="X31" s="23">
        <f t="shared" si="6"/>
        <v>17898.46957820082</v>
      </c>
      <c r="Y31" s="22">
        <f t="shared" si="6"/>
        <v>1.2702</v>
      </c>
    </row>
    <row r="32" spans="2:25" ht="13.5" thickBot="1" x14ac:dyDescent="0.25">
      <c r="B32" s="21" t="s">
        <v>13</v>
      </c>
      <c r="C32" s="20">
        <f t="shared" ref="C32:Y32" si="7">MIN(C9:C29)</f>
        <v>16860</v>
      </c>
      <c r="D32" s="19">
        <f t="shared" si="7"/>
        <v>16870</v>
      </c>
      <c r="E32" s="18">
        <f t="shared" si="7"/>
        <v>16865</v>
      </c>
      <c r="F32" s="20">
        <f t="shared" si="7"/>
        <v>17060</v>
      </c>
      <c r="G32" s="19">
        <f t="shared" si="7"/>
        <v>17080</v>
      </c>
      <c r="H32" s="18">
        <f t="shared" si="7"/>
        <v>17070</v>
      </c>
      <c r="I32" s="20">
        <f t="shared" si="7"/>
        <v>18290</v>
      </c>
      <c r="J32" s="19">
        <f t="shared" si="7"/>
        <v>18340</v>
      </c>
      <c r="K32" s="18">
        <f t="shared" si="7"/>
        <v>18315</v>
      </c>
      <c r="L32" s="20">
        <f t="shared" si="7"/>
        <v>19015</v>
      </c>
      <c r="M32" s="19">
        <f t="shared" si="7"/>
        <v>19065</v>
      </c>
      <c r="N32" s="18">
        <f t="shared" si="7"/>
        <v>19040</v>
      </c>
      <c r="O32" s="20">
        <f t="shared" si="7"/>
        <v>19765</v>
      </c>
      <c r="P32" s="19">
        <f t="shared" si="7"/>
        <v>19815</v>
      </c>
      <c r="Q32" s="18">
        <f t="shared" si="7"/>
        <v>19790</v>
      </c>
      <c r="R32" s="17">
        <f t="shared" si="7"/>
        <v>16870</v>
      </c>
      <c r="S32" s="16">
        <f t="shared" si="7"/>
        <v>1.2316</v>
      </c>
      <c r="T32" s="15">
        <f t="shared" si="7"/>
        <v>1.0634999999999999</v>
      </c>
      <c r="U32" s="14">
        <f t="shared" si="7"/>
        <v>151.38</v>
      </c>
      <c r="V32" s="13">
        <f t="shared" si="7"/>
        <v>13412.31</v>
      </c>
      <c r="W32" s="13">
        <f t="shared" si="7"/>
        <v>13572.79</v>
      </c>
      <c r="X32" s="13">
        <f t="shared" si="7"/>
        <v>15643.545994065282</v>
      </c>
      <c r="Y32" s="12">
        <f t="shared" si="7"/>
        <v>1.2323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45384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45384</v>
      </c>
      <c r="C9" s="44">
        <v>27870</v>
      </c>
      <c r="D9" s="43">
        <v>28370</v>
      </c>
      <c r="E9" s="42">
        <f t="shared" ref="E9:E29" si="0">AVERAGE(C9:D9)</f>
        <v>28120</v>
      </c>
      <c r="F9" s="44">
        <v>28050</v>
      </c>
      <c r="G9" s="43">
        <v>28550</v>
      </c>
      <c r="H9" s="42">
        <f t="shared" ref="H9:H29" si="1">AVERAGE(F9:G9)</f>
        <v>28300</v>
      </c>
      <c r="I9" s="44">
        <v>29600</v>
      </c>
      <c r="J9" s="43">
        <v>30600</v>
      </c>
      <c r="K9" s="42">
        <f t="shared" ref="K9:K29" si="2">AVERAGE(I9:J9)</f>
        <v>30100</v>
      </c>
      <c r="L9" s="50">
        <v>28370</v>
      </c>
      <c r="M9" s="49">
        <v>1.2574000000000001</v>
      </c>
      <c r="N9" s="51">
        <v>1.0751999999999999</v>
      </c>
      <c r="O9" s="48">
        <v>151.66</v>
      </c>
      <c r="P9" s="41">
        <v>22562.43</v>
      </c>
      <c r="Q9" s="41">
        <v>22692.95</v>
      </c>
      <c r="R9" s="47">
        <f t="shared" ref="R9:R29" si="3">L9/N9</f>
        <v>26385.788690476191</v>
      </c>
      <c r="S9" s="46">
        <v>1.2581</v>
      </c>
    </row>
    <row r="10" spans="1:19" x14ac:dyDescent="0.2">
      <c r="B10" s="45">
        <v>45385</v>
      </c>
      <c r="C10" s="44">
        <v>27875</v>
      </c>
      <c r="D10" s="43">
        <v>28375</v>
      </c>
      <c r="E10" s="42">
        <f t="shared" si="0"/>
        <v>28125</v>
      </c>
      <c r="F10" s="44">
        <v>28050</v>
      </c>
      <c r="G10" s="43">
        <v>28550</v>
      </c>
      <c r="H10" s="42">
        <f t="shared" si="1"/>
        <v>28300</v>
      </c>
      <c r="I10" s="44">
        <v>29600</v>
      </c>
      <c r="J10" s="43">
        <v>30600</v>
      </c>
      <c r="K10" s="42">
        <f t="shared" si="2"/>
        <v>30100</v>
      </c>
      <c r="L10" s="50">
        <v>28375</v>
      </c>
      <c r="M10" s="49">
        <v>1.2578</v>
      </c>
      <c r="N10" s="49">
        <v>1.0784</v>
      </c>
      <c r="O10" s="48">
        <v>151.78</v>
      </c>
      <c r="P10" s="41">
        <v>22559.23</v>
      </c>
      <c r="Q10" s="41">
        <v>22687.54</v>
      </c>
      <c r="R10" s="47">
        <f t="shared" si="3"/>
        <v>26312.129080118695</v>
      </c>
      <c r="S10" s="46">
        <v>1.2584</v>
      </c>
    </row>
    <row r="11" spans="1:19" x14ac:dyDescent="0.2">
      <c r="B11" s="45">
        <v>45386</v>
      </c>
      <c r="C11" s="44">
        <v>27890</v>
      </c>
      <c r="D11" s="43">
        <v>28390</v>
      </c>
      <c r="E11" s="42">
        <f t="shared" si="0"/>
        <v>28140</v>
      </c>
      <c r="F11" s="44">
        <v>28050</v>
      </c>
      <c r="G11" s="43">
        <v>28550</v>
      </c>
      <c r="H11" s="42">
        <f t="shared" si="1"/>
        <v>28300</v>
      </c>
      <c r="I11" s="44">
        <v>29600</v>
      </c>
      <c r="J11" s="43">
        <v>30600</v>
      </c>
      <c r="K11" s="42">
        <f t="shared" si="2"/>
        <v>30100</v>
      </c>
      <c r="L11" s="50">
        <v>28390</v>
      </c>
      <c r="M11" s="49">
        <v>1.2650999999999999</v>
      </c>
      <c r="N11" s="49">
        <v>1.0852999999999999</v>
      </c>
      <c r="O11" s="48">
        <v>151.75</v>
      </c>
      <c r="P11" s="41">
        <v>22440.91</v>
      </c>
      <c r="Q11" s="41">
        <v>22554.91</v>
      </c>
      <c r="R11" s="47">
        <f t="shared" si="3"/>
        <v>26158.665806689398</v>
      </c>
      <c r="S11" s="46">
        <v>1.2658</v>
      </c>
    </row>
    <row r="12" spans="1:19" x14ac:dyDescent="0.2">
      <c r="B12" s="45">
        <v>45387</v>
      </c>
      <c r="C12" s="44">
        <v>27895</v>
      </c>
      <c r="D12" s="43">
        <v>28395</v>
      </c>
      <c r="E12" s="42">
        <f t="shared" si="0"/>
        <v>28145</v>
      </c>
      <c r="F12" s="44">
        <v>28050</v>
      </c>
      <c r="G12" s="43">
        <v>28550</v>
      </c>
      <c r="H12" s="42">
        <f t="shared" si="1"/>
        <v>28300</v>
      </c>
      <c r="I12" s="44">
        <v>29600</v>
      </c>
      <c r="J12" s="43">
        <v>30600</v>
      </c>
      <c r="K12" s="42">
        <f t="shared" si="2"/>
        <v>30100</v>
      </c>
      <c r="L12" s="50">
        <v>28395</v>
      </c>
      <c r="M12" s="49">
        <v>1.2633000000000001</v>
      </c>
      <c r="N12" s="49">
        <v>1.0834999999999999</v>
      </c>
      <c r="O12" s="48">
        <v>151.38</v>
      </c>
      <c r="P12" s="41">
        <v>22476.85</v>
      </c>
      <c r="Q12" s="41">
        <v>22587.03</v>
      </c>
      <c r="R12" s="47">
        <f t="shared" si="3"/>
        <v>26206.737425011539</v>
      </c>
      <c r="S12" s="46">
        <v>1.264</v>
      </c>
    </row>
    <row r="13" spans="1:19" x14ac:dyDescent="0.2">
      <c r="B13" s="45">
        <v>45390</v>
      </c>
      <c r="C13" s="44">
        <v>27900</v>
      </c>
      <c r="D13" s="43">
        <v>28400</v>
      </c>
      <c r="E13" s="42">
        <f t="shared" si="0"/>
        <v>28150</v>
      </c>
      <c r="F13" s="44">
        <v>28050</v>
      </c>
      <c r="G13" s="43">
        <v>28550</v>
      </c>
      <c r="H13" s="42">
        <f t="shared" si="1"/>
        <v>28300</v>
      </c>
      <c r="I13" s="44">
        <v>29600</v>
      </c>
      <c r="J13" s="43">
        <v>30600</v>
      </c>
      <c r="K13" s="42">
        <f t="shared" si="2"/>
        <v>30100</v>
      </c>
      <c r="L13" s="50">
        <v>28400</v>
      </c>
      <c r="M13" s="49">
        <v>1.2619</v>
      </c>
      <c r="N13" s="49">
        <v>1.0824</v>
      </c>
      <c r="O13" s="48">
        <v>151.93</v>
      </c>
      <c r="P13" s="41">
        <v>22505.75</v>
      </c>
      <c r="Q13" s="41">
        <v>22612.07</v>
      </c>
      <c r="R13" s="47">
        <f t="shared" si="3"/>
        <v>26237.989652623797</v>
      </c>
      <c r="S13" s="46">
        <v>1.2625999999999999</v>
      </c>
    </row>
    <row r="14" spans="1:19" x14ac:dyDescent="0.2">
      <c r="B14" s="45">
        <v>45391</v>
      </c>
      <c r="C14" s="44">
        <v>27905</v>
      </c>
      <c r="D14" s="43">
        <v>28405</v>
      </c>
      <c r="E14" s="42">
        <f t="shared" si="0"/>
        <v>28155</v>
      </c>
      <c r="F14" s="44">
        <v>28050</v>
      </c>
      <c r="G14" s="43">
        <v>28550</v>
      </c>
      <c r="H14" s="42">
        <f t="shared" si="1"/>
        <v>28300</v>
      </c>
      <c r="I14" s="44">
        <v>29600</v>
      </c>
      <c r="J14" s="43">
        <v>30600</v>
      </c>
      <c r="K14" s="42">
        <f t="shared" si="2"/>
        <v>30100</v>
      </c>
      <c r="L14" s="50">
        <v>28405</v>
      </c>
      <c r="M14" s="49">
        <v>1.268</v>
      </c>
      <c r="N14" s="49">
        <v>1.0861000000000001</v>
      </c>
      <c r="O14" s="48">
        <v>151.84</v>
      </c>
      <c r="P14" s="41">
        <v>22401.42</v>
      </c>
      <c r="Q14" s="41">
        <v>22503.35</v>
      </c>
      <c r="R14" s="47">
        <f t="shared" si="3"/>
        <v>26153.208728478039</v>
      </c>
      <c r="S14" s="46">
        <v>1.2686999999999999</v>
      </c>
    </row>
    <row r="15" spans="1:19" x14ac:dyDescent="0.2">
      <c r="B15" s="45">
        <v>45392</v>
      </c>
      <c r="C15" s="44">
        <v>27910</v>
      </c>
      <c r="D15" s="43">
        <v>28410</v>
      </c>
      <c r="E15" s="42">
        <f t="shared" si="0"/>
        <v>28160</v>
      </c>
      <c r="F15" s="44">
        <v>28050</v>
      </c>
      <c r="G15" s="43">
        <v>28550</v>
      </c>
      <c r="H15" s="42">
        <f t="shared" si="1"/>
        <v>28300</v>
      </c>
      <c r="I15" s="44">
        <v>29600</v>
      </c>
      <c r="J15" s="43">
        <v>30600</v>
      </c>
      <c r="K15" s="42">
        <f t="shared" si="2"/>
        <v>30100</v>
      </c>
      <c r="L15" s="50">
        <v>28410</v>
      </c>
      <c r="M15" s="49">
        <v>1.2695000000000001</v>
      </c>
      <c r="N15" s="49">
        <v>1.0855999999999999</v>
      </c>
      <c r="O15" s="48">
        <v>151.85</v>
      </c>
      <c r="P15" s="41">
        <v>22378.89</v>
      </c>
      <c r="Q15" s="41">
        <v>22476.78</v>
      </c>
      <c r="R15" s="47">
        <f t="shared" si="3"/>
        <v>26169.85998526161</v>
      </c>
      <c r="S15" s="46">
        <v>1.2702</v>
      </c>
    </row>
    <row r="16" spans="1:19" x14ac:dyDescent="0.2">
      <c r="B16" s="45">
        <v>45393</v>
      </c>
      <c r="C16" s="44">
        <v>27925</v>
      </c>
      <c r="D16" s="43">
        <v>28425</v>
      </c>
      <c r="E16" s="42">
        <f t="shared" si="0"/>
        <v>28175</v>
      </c>
      <c r="F16" s="44">
        <v>28050</v>
      </c>
      <c r="G16" s="43">
        <v>28550</v>
      </c>
      <c r="H16" s="42">
        <f t="shared" si="1"/>
        <v>28300</v>
      </c>
      <c r="I16" s="44">
        <v>29600</v>
      </c>
      <c r="J16" s="43">
        <v>30600</v>
      </c>
      <c r="K16" s="42">
        <f t="shared" si="2"/>
        <v>30100</v>
      </c>
      <c r="L16" s="50">
        <v>28425</v>
      </c>
      <c r="M16" s="49">
        <v>1.2539</v>
      </c>
      <c r="N16" s="49">
        <v>1.0729</v>
      </c>
      <c r="O16" s="48">
        <v>153.09</v>
      </c>
      <c r="P16" s="41">
        <v>22669.27</v>
      </c>
      <c r="Q16" s="41">
        <v>22756.26</v>
      </c>
      <c r="R16" s="47">
        <f t="shared" si="3"/>
        <v>26493.615434802872</v>
      </c>
      <c r="S16" s="46">
        <v>1.2545999999999999</v>
      </c>
    </row>
    <row r="17" spans="2:19" x14ac:dyDescent="0.2">
      <c r="B17" s="45">
        <v>45394</v>
      </c>
      <c r="C17" s="44">
        <v>27930</v>
      </c>
      <c r="D17" s="43">
        <v>28430</v>
      </c>
      <c r="E17" s="42">
        <f t="shared" si="0"/>
        <v>28180</v>
      </c>
      <c r="F17" s="44">
        <v>28050</v>
      </c>
      <c r="G17" s="43">
        <v>28550</v>
      </c>
      <c r="H17" s="42">
        <f t="shared" si="1"/>
        <v>28300</v>
      </c>
      <c r="I17" s="44">
        <v>29600</v>
      </c>
      <c r="J17" s="43">
        <v>30600</v>
      </c>
      <c r="K17" s="42">
        <f t="shared" si="2"/>
        <v>30100</v>
      </c>
      <c r="L17" s="50">
        <v>28430</v>
      </c>
      <c r="M17" s="49">
        <v>1.2472000000000001</v>
      </c>
      <c r="N17" s="49">
        <v>1.0650999999999999</v>
      </c>
      <c r="O17" s="48">
        <v>153.16999999999999</v>
      </c>
      <c r="P17" s="41">
        <v>22795.06</v>
      </c>
      <c r="Q17" s="41">
        <v>22878.44</v>
      </c>
      <c r="R17" s="47">
        <f t="shared" si="3"/>
        <v>26692.329358745661</v>
      </c>
      <c r="S17" s="46">
        <v>1.2479</v>
      </c>
    </row>
    <row r="18" spans="2:19" x14ac:dyDescent="0.2">
      <c r="B18" s="45">
        <v>45397</v>
      </c>
      <c r="C18" s="44">
        <v>27215</v>
      </c>
      <c r="D18" s="43">
        <v>27715</v>
      </c>
      <c r="E18" s="42">
        <f t="shared" si="0"/>
        <v>27465</v>
      </c>
      <c r="F18" s="44">
        <v>27330</v>
      </c>
      <c r="G18" s="43">
        <v>27830</v>
      </c>
      <c r="H18" s="42">
        <f t="shared" si="1"/>
        <v>27580</v>
      </c>
      <c r="I18" s="44">
        <v>28880</v>
      </c>
      <c r="J18" s="43">
        <v>29880</v>
      </c>
      <c r="K18" s="42">
        <f t="shared" si="2"/>
        <v>29380</v>
      </c>
      <c r="L18" s="50">
        <v>27715</v>
      </c>
      <c r="M18" s="49">
        <v>1.2478</v>
      </c>
      <c r="N18" s="49">
        <v>1.0653999999999999</v>
      </c>
      <c r="O18" s="48">
        <v>153.91999999999999</v>
      </c>
      <c r="P18" s="41">
        <v>22211.09</v>
      </c>
      <c r="Q18" s="41">
        <v>22290.75</v>
      </c>
      <c r="R18" s="47">
        <f t="shared" si="3"/>
        <v>26013.703773230714</v>
      </c>
      <c r="S18" s="46">
        <v>1.2484999999999999</v>
      </c>
    </row>
    <row r="19" spans="2:19" x14ac:dyDescent="0.2">
      <c r="B19" s="45">
        <v>45398</v>
      </c>
      <c r="C19" s="44">
        <v>27220</v>
      </c>
      <c r="D19" s="43">
        <v>27720</v>
      </c>
      <c r="E19" s="42">
        <f t="shared" si="0"/>
        <v>27470</v>
      </c>
      <c r="F19" s="44">
        <v>27330</v>
      </c>
      <c r="G19" s="43">
        <v>27830</v>
      </c>
      <c r="H19" s="42">
        <f t="shared" si="1"/>
        <v>27580</v>
      </c>
      <c r="I19" s="44">
        <v>28880</v>
      </c>
      <c r="J19" s="43">
        <v>29880</v>
      </c>
      <c r="K19" s="42">
        <f t="shared" si="2"/>
        <v>29380</v>
      </c>
      <c r="L19" s="50">
        <v>27720</v>
      </c>
      <c r="M19" s="49">
        <v>1.2459</v>
      </c>
      <c r="N19" s="49">
        <v>1.0643</v>
      </c>
      <c r="O19" s="48">
        <v>154.66</v>
      </c>
      <c r="P19" s="41">
        <v>22248.98</v>
      </c>
      <c r="Q19" s="41">
        <v>22324.720000000001</v>
      </c>
      <c r="R19" s="47">
        <f t="shared" si="3"/>
        <v>26045.287982711641</v>
      </c>
      <c r="S19" s="46">
        <v>1.2465999999999999</v>
      </c>
    </row>
    <row r="20" spans="2:19" x14ac:dyDescent="0.2">
      <c r="B20" s="45">
        <v>45399</v>
      </c>
      <c r="C20" s="44">
        <v>27225</v>
      </c>
      <c r="D20" s="43">
        <v>27725</v>
      </c>
      <c r="E20" s="42">
        <f t="shared" si="0"/>
        <v>27475</v>
      </c>
      <c r="F20" s="44">
        <v>27330</v>
      </c>
      <c r="G20" s="43">
        <v>27830</v>
      </c>
      <c r="H20" s="42">
        <f t="shared" si="1"/>
        <v>27580</v>
      </c>
      <c r="I20" s="44">
        <v>28880</v>
      </c>
      <c r="J20" s="43">
        <v>29880</v>
      </c>
      <c r="K20" s="42">
        <f t="shared" si="2"/>
        <v>29380</v>
      </c>
      <c r="L20" s="50">
        <v>27725</v>
      </c>
      <c r="M20" s="49">
        <v>1.2457</v>
      </c>
      <c r="N20" s="49">
        <v>1.0636000000000001</v>
      </c>
      <c r="O20" s="48">
        <v>154.63999999999999</v>
      </c>
      <c r="P20" s="41">
        <v>22256.560000000001</v>
      </c>
      <c r="Q20" s="41">
        <v>22328.31</v>
      </c>
      <c r="R20" s="47">
        <f t="shared" si="3"/>
        <v>26067.130500188039</v>
      </c>
      <c r="S20" s="46">
        <v>1.2464</v>
      </c>
    </row>
    <row r="21" spans="2:19" x14ac:dyDescent="0.2">
      <c r="B21" s="45">
        <v>45400</v>
      </c>
      <c r="C21" s="44">
        <v>27230</v>
      </c>
      <c r="D21" s="43">
        <v>27730</v>
      </c>
      <c r="E21" s="42">
        <f t="shared" si="0"/>
        <v>27480</v>
      </c>
      <c r="F21" s="44">
        <v>27330</v>
      </c>
      <c r="G21" s="43">
        <v>27830</v>
      </c>
      <c r="H21" s="42">
        <f t="shared" si="1"/>
        <v>27580</v>
      </c>
      <c r="I21" s="44">
        <v>28875</v>
      </c>
      <c r="J21" s="43">
        <v>29875</v>
      </c>
      <c r="K21" s="42">
        <f t="shared" si="2"/>
        <v>29375</v>
      </c>
      <c r="L21" s="50">
        <v>27730</v>
      </c>
      <c r="M21" s="49">
        <v>1.2472000000000001</v>
      </c>
      <c r="N21" s="49">
        <v>1.0678000000000001</v>
      </c>
      <c r="O21" s="48">
        <v>154.38</v>
      </c>
      <c r="P21" s="41">
        <v>22233.8</v>
      </c>
      <c r="Q21" s="41">
        <v>22301.47</v>
      </c>
      <c r="R21" s="47">
        <f t="shared" si="3"/>
        <v>25969.282637197975</v>
      </c>
      <c r="S21" s="46">
        <v>1.2479</v>
      </c>
    </row>
    <row r="22" spans="2:19" x14ac:dyDescent="0.2">
      <c r="B22" s="45">
        <v>45401</v>
      </c>
      <c r="C22" s="44">
        <v>27230</v>
      </c>
      <c r="D22" s="43">
        <v>27730</v>
      </c>
      <c r="E22" s="42">
        <f t="shared" si="0"/>
        <v>27480</v>
      </c>
      <c r="F22" s="44">
        <v>27330</v>
      </c>
      <c r="G22" s="43">
        <v>27830</v>
      </c>
      <c r="H22" s="42">
        <f t="shared" si="1"/>
        <v>27580</v>
      </c>
      <c r="I22" s="44">
        <v>28870</v>
      </c>
      <c r="J22" s="43">
        <v>29870</v>
      </c>
      <c r="K22" s="42">
        <f t="shared" si="2"/>
        <v>29370</v>
      </c>
      <c r="L22" s="50">
        <v>27730</v>
      </c>
      <c r="M22" s="49">
        <v>1.244</v>
      </c>
      <c r="N22" s="49">
        <v>1.0651999999999999</v>
      </c>
      <c r="O22" s="48">
        <v>154.61000000000001</v>
      </c>
      <c r="P22" s="41">
        <v>22291</v>
      </c>
      <c r="Q22" s="41">
        <v>22358.799999999999</v>
      </c>
      <c r="R22" s="47">
        <f t="shared" si="3"/>
        <v>26032.669921141573</v>
      </c>
      <c r="S22" s="46">
        <v>1.2446999999999999</v>
      </c>
    </row>
    <row r="23" spans="2:19" x14ac:dyDescent="0.2">
      <c r="B23" s="45">
        <v>45404</v>
      </c>
      <c r="C23" s="44">
        <v>27220</v>
      </c>
      <c r="D23" s="43">
        <v>27720</v>
      </c>
      <c r="E23" s="42">
        <f t="shared" si="0"/>
        <v>27470</v>
      </c>
      <c r="F23" s="44">
        <v>27330</v>
      </c>
      <c r="G23" s="43">
        <v>27830</v>
      </c>
      <c r="H23" s="42">
        <f t="shared" si="1"/>
        <v>27580</v>
      </c>
      <c r="I23" s="44">
        <v>28860</v>
      </c>
      <c r="J23" s="43">
        <v>29860</v>
      </c>
      <c r="K23" s="42">
        <f t="shared" si="2"/>
        <v>29360</v>
      </c>
      <c r="L23" s="50">
        <v>27720</v>
      </c>
      <c r="M23" s="49">
        <v>1.2316</v>
      </c>
      <c r="N23" s="49">
        <v>1.0634999999999999</v>
      </c>
      <c r="O23" s="48">
        <v>154.77000000000001</v>
      </c>
      <c r="P23" s="41">
        <v>22507.31</v>
      </c>
      <c r="Q23" s="41">
        <v>22583.79</v>
      </c>
      <c r="R23" s="47">
        <f t="shared" si="3"/>
        <v>26064.880112834981</v>
      </c>
      <c r="S23" s="46">
        <v>1.2323</v>
      </c>
    </row>
    <row r="24" spans="2:19" x14ac:dyDescent="0.2">
      <c r="B24" s="45">
        <v>45405</v>
      </c>
      <c r="C24" s="44">
        <v>27220</v>
      </c>
      <c r="D24" s="43">
        <v>27720</v>
      </c>
      <c r="E24" s="42">
        <f t="shared" si="0"/>
        <v>27470</v>
      </c>
      <c r="F24" s="44">
        <v>27330</v>
      </c>
      <c r="G24" s="43">
        <v>27830</v>
      </c>
      <c r="H24" s="42">
        <f t="shared" si="1"/>
        <v>27580</v>
      </c>
      <c r="I24" s="44">
        <v>28855</v>
      </c>
      <c r="J24" s="43">
        <v>29855</v>
      </c>
      <c r="K24" s="42">
        <f t="shared" si="2"/>
        <v>29355</v>
      </c>
      <c r="L24" s="50">
        <v>27720</v>
      </c>
      <c r="M24" s="49">
        <v>1.2402</v>
      </c>
      <c r="N24" s="49">
        <v>1.0673999999999999</v>
      </c>
      <c r="O24" s="48">
        <v>154.81</v>
      </c>
      <c r="P24" s="41">
        <v>22351.23</v>
      </c>
      <c r="Q24" s="41">
        <v>22427.27</v>
      </c>
      <c r="R24" s="47">
        <f t="shared" si="3"/>
        <v>25969.645868465432</v>
      </c>
      <c r="S24" s="46">
        <v>1.2408999999999999</v>
      </c>
    </row>
    <row r="25" spans="2:19" x14ac:dyDescent="0.2">
      <c r="B25" s="45">
        <v>45406</v>
      </c>
      <c r="C25" s="44">
        <v>27220</v>
      </c>
      <c r="D25" s="43">
        <v>27720</v>
      </c>
      <c r="E25" s="42">
        <f t="shared" si="0"/>
        <v>27470</v>
      </c>
      <c r="F25" s="44">
        <v>27330</v>
      </c>
      <c r="G25" s="43">
        <v>27830</v>
      </c>
      <c r="H25" s="42">
        <f t="shared" si="1"/>
        <v>27580</v>
      </c>
      <c r="I25" s="44">
        <v>28850</v>
      </c>
      <c r="J25" s="43">
        <v>29850</v>
      </c>
      <c r="K25" s="42">
        <f t="shared" si="2"/>
        <v>29350</v>
      </c>
      <c r="L25" s="50">
        <v>27720</v>
      </c>
      <c r="M25" s="49">
        <v>1.2435</v>
      </c>
      <c r="N25" s="49">
        <v>1.0689</v>
      </c>
      <c r="O25" s="48">
        <v>154.93</v>
      </c>
      <c r="P25" s="41">
        <v>22291.919999999998</v>
      </c>
      <c r="Q25" s="41">
        <v>22367.79</v>
      </c>
      <c r="R25" s="47">
        <f t="shared" si="3"/>
        <v>25933.202357563852</v>
      </c>
      <c r="S25" s="46">
        <v>1.2442</v>
      </c>
    </row>
    <row r="26" spans="2:19" x14ac:dyDescent="0.2">
      <c r="B26" s="45">
        <v>45407</v>
      </c>
      <c r="C26" s="44">
        <v>27230</v>
      </c>
      <c r="D26" s="43">
        <v>27730</v>
      </c>
      <c r="E26" s="42">
        <f t="shared" si="0"/>
        <v>27480</v>
      </c>
      <c r="F26" s="44">
        <v>27330</v>
      </c>
      <c r="G26" s="43">
        <v>27830</v>
      </c>
      <c r="H26" s="42">
        <f t="shared" si="1"/>
        <v>27580</v>
      </c>
      <c r="I26" s="44">
        <v>28850</v>
      </c>
      <c r="J26" s="43">
        <v>29850</v>
      </c>
      <c r="K26" s="42">
        <f t="shared" si="2"/>
        <v>29350</v>
      </c>
      <c r="L26" s="50">
        <v>27730</v>
      </c>
      <c r="M26" s="49">
        <v>1.2512000000000001</v>
      </c>
      <c r="N26" s="49">
        <v>1.0720000000000001</v>
      </c>
      <c r="O26" s="48">
        <v>155.56</v>
      </c>
      <c r="P26" s="41">
        <v>22162.720000000001</v>
      </c>
      <c r="Q26" s="41">
        <v>22230.21</v>
      </c>
      <c r="R26" s="47">
        <f t="shared" si="3"/>
        <v>25867.537313432833</v>
      </c>
      <c r="S26" s="46">
        <v>1.2519</v>
      </c>
    </row>
    <row r="27" spans="2:19" x14ac:dyDescent="0.2">
      <c r="B27" s="45">
        <v>45408</v>
      </c>
      <c r="C27" s="44">
        <v>27230</v>
      </c>
      <c r="D27" s="43">
        <v>27730</v>
      </c>
      <c r="E27" s="42">
        <f t="shared" si="0"/>
        <v>27480</v>
      </c>
      <c r="F27" s="44">
        <v>27330</v>
      </c>
      <c r="G27" s="43">
        <v>27830</v>
      </c>
      <c r="H27" s="42">
        <f t="shared" si="1"/>
        <v>27580</v>
      </c>
      <c r="I27" s="44">
        <v>28845</v>
      </c>
      <c r="J27" s="43">
        <v>29845</v>
      </c>
      <c r="K27" s="42">
        <f t="shared" si="2"/>
        <v>29345</v>
      </c>
      <c r="L27" s="50">
        <v>27730</v>
      </c>
      <c r="M27" s="49">
        <v>1.2511000000000001</v>
      </c>
      <c r="N27" s="49">
        <v>1.0716000000000001</v>
      </c>
      <c r="O27" s="48">
        <v>156.82</v>
      </c>
      <c r="P27" s="41">
        <v>22164.5</v>
      </c>
      <c r="Q27" s="41">
        <v>22233.759999999998</v>
      </c>
      <c r="R27" s="47">
        <f t="shared" si="3"/>
        <v>25877.192982456138</v>
      </c>
      <c r="S27" s="46">
        <v>1.2517</v>
      </c>
    </row>
    <row r="28" spans="2:19" x14ac:dyDescent="0.2">
      <c r="B28" s="45">
        <v>45411</v>
      </c>
      <c r="C28" s="44">
        <v>27220</v>
      </c>
      <c r="D28" s="43">
        <v>27720</v>
      </c>
      <c r="E28" s="42">
        <f t="shared" si="0"/>
        <v>27470</v>
      </c>
      <c r="F28" s="44">
        <v>27330</v>
      </c>
      <c r="G28" s="43">
        <v>27830</v>
      </c>
      <c r="H28" s="42">
        <f t="shared" si="1"/>
        <v>27580</v>
      </c>
      <c r="I28" s="44">
        <v>28830</v>
      </c>
      <c r="J28" s="43">
        <v>29830</v>
      </c>
      <c r="K28" s="42">
        <f t="shared" si="2"/>
        <v>29330</v>
      </c>
      <c r="L28" s="50">
        <v>27720</v>
      </c>
      <c r="M28" s="49">
        <v>1.2531000000000001</v>
      </c>
      <c r="N28" s="49">
        <v>1.0714999999999999</v>
      </c>
      <c r="O28" s="48">
        <v>156.22999999999999</v>
      </c>
      <c r="P28" s="41">
        <v>22121.14</v>
      </c>
      <c r="Q28" s="41">
        <v>22196.52</v>
      </c>
      <c r="R28" s="47">
        <f t="shared" si="3"/>
        <v>25870.275314979004</v>
      </c>
      <c r="S28" s="46">
        <v>1.2538</v>
      </c>
    </row>
    <row r="29" spans="2:19" x14ac:dyDescent="0.2">
      <c r="B29" s="45">
        <v>45412</v>
      </c>
      <c r="C29" s="44">
        <v>27220</v>
      </c>
      <c r="D29" s="43">
        <v>27720</v>
      </c>
      <c r="E29" s="42">
        <f t="shared" si="0"/>
        <v>27470</v>
      </c>
      <c r="F29" s="44">
        <v>27330</v>
      </c>
      <c r="G29" s="43">
        <v>27830</v>
      </c>
      <c r="H29" s="42">
        <f t="shared" si="1"/>
        <v>27580</v>
      </c>
      <c r="I29" s="44">
        <v>28825</v>
      </c>
      <c r="J29" s="43">
        <v>29825</v>
      </c>
      <c r="K29" s="42">
        <f t="shared" si="2"/>
        <v>29325</v>
      </c>
      <c r="L29" s="50">
        <v>27720</v>
      </c>
      <c r="M29" s="49">
        <v>1.254</v>
      </c>
      <c r="N29" s="49">
        <v>1.0720000000000001</v>
      </c>
      <c r="O29" s="48">
        <v>156.96</v>
      </c>
      <c r="P29" s="41">
        <v>22105.26</v>
      </c>
      <c r="Q29" s="41">
        <v>22182.37</v>
      </c>
      <c r="R29" s="47">
        <f t="shared" si="3"/>
        <v>25858.208955223879</v>
      </c>
      <c r="S29" s="46">
        <v>1.2545999999999999</v>
      </c>
    </row>
    <row r="30" spans="2:19" x14ac:dyDescent="0.2">
      <c r="B30" s="40" t="s">
        <v>11</v>
      </c>
      <c r="C30" s="39">
        <f>ROUND(AVERAGE(C9:C29),2)</f>
        <v>27513.33</v>
      </c>
      <c r="D30" s="38">
        <f>ROUND(AVERAGE(D9:D29),2)</f>
        <v>28013.33</v>
      </c>
      <c r="E30" s="37">
        <f>ROUND(AVERAGE(C30:D30),2)</f>
        <v>27763.33</v>
      </c>
      <c r="F30" s="39">
        <f>ROUND(AVERAGE(F9:F29),2)</f>
        <v>27638.57</v>
      </c>
      <c r="G30" s="38">
        <f>ROUND(AVERAGE(G9:G29),2)</f>
        <v>28138.57</v>
      </c>
      <c r="H30" s="37">
        <f>ROUND(AVERAGE(F30:G30),2)</f>
        <v>27888.57</v>
      </c>
      <c r="I30" s="39">
        <f>ROUND(AVERAGE(I9:I29),2)</f>
        <v>29176.19</v>
      </c>
      <c r="J30" s="38">
        <f>ROUND(AVERAGE(J9:J29),2)</f>
        <v>30176.19</v>
      </c>
      <c r="K30" s="37">
        <f>ROUND(AVERAGE(I30:J30),2)</f>
        <v>29676.19</v>
      </c>
      <c r="L30" s="36">
        <f>ROUND(AVERAGE(L9:L29),2)</f>
        <v>28013.33</v>
      </c>
      <c r="M30" s="35">
        <f>ROUND(AVERAGE(M9:M29),4)</f>
        <v>1.2524</v>
      </c>
      <c r="N30" s="34">
        <f>ROUND(AVERAGE(N9:N29),4)</f>
        <v>1.0727</v>
      </c>
      <c r="O30" s="167">
        <f>ROUND(AVERAGE(O9:O29),2)</f>
        <v>153.84</v>
      </c>
      <c r="P30" s="33">
        <f>AVERAGE(P9:P29)</f>
        <v>22368.348571428574</v>
      </c>
      <c r="Q30" s="33">
        <f>AVERAGE(Q9:Q29)</f>
        <v>22455.956666666672</v>
      </c>
      <c r="R30" s="33">
        <f>AVERAGE(R9:R29)</f>
        <v>26113.301994363515</v>
      </c>
      <c r="S30" s="32">
        <f>AVERAGE(S9:S29)</f>
        <v>1.2530380952380948</v>
      </c>
    </row>
    <row r="31" spans="2:19" x14ac:dyDescent="0.2">
      <c r="B31" s="31" t="s">
        <v>12</v>
      </c>
      <c r="C31" s="30">
        <f t="shared" ref="C31:S31" si="4">MAX(C9:C29)</f>
        <v>27930</v>
      </c>
      <c r="D31" s="29">
        <f t="shared" si="4"/>
        <v>28430</v>
      </c>
      <c r="E31" s="28">
        <f t="shared" si="4"/>
        <v>28180</v>
      </c>
      <c r="F31" s="30">
        <f t="shared" si="4"/>
        <v>28050</v>
      </c>
      <c r="G31" s="29">
        <f t="shared" si="4"/>
        <v>28550</v>
      </c>
      <c r="H31" s="28">
        <f t="shared" si="4"/>
        <v>28300</v>
      </c>
      <c r="I31" s="30">
        <f t="shared" si="4"/>
        <v>29600</v>
      </c>
      <c r="J31" s="29">
        <f t="shared" si="4"/>
        <v>30600</v>
      </c>
      <c r="K31" s="28">
        <f t="shared" si="4"/>
        <v>30100</v>
      </c>
      <c r="L31" s="27">
        <f t="shared" si="4"/>
        <v>28430</v>
      </c>
      <c r="M31" s="26">
        <f t="shared" si="4"/>
        <v>1.2695000000000001</v>
      </c>
      <c r="N31" s="25">
        <f t="shared" si="4"/>
        <v>1.0861000000000001</v>
      </c>
      <c r="O31" s="24">
        <f t="shared" si="4"/>
        <v>156.96</v>
      </c>
      <c r="P31" s="23">
        <f t="shared" si="4"/>
        <v>22795.06</v>
      </c>
      <c r="Q31" s="23">
        <f t="shared" si="4"/>
        <v>22878.44</v>
      </c>
      <c r="R31" s="23">
        <f t="shared" si="4"/>
        <v>26692.329358745661</v>
      </c>
      <c r="S31" s="22">
        <f t="shared" si="4"/>
        <v>1.2702</v>
      </c>
    </row>
    <row r="32" spans="2:19" ht="13.5" thickBot="1" x14ac:dyDescent="0.25">
      <c r="B32" s="21" t="s">
        <v>13</v>
      </c>
      <c r="C32" s="20">
        <f t="shared" ref="C32:S32" si="5">MIN(C9:C29)</f>
        <v>27215</v>
      </c>
      <c r="D32" s="19">
        <f t="shared" si="5"/>
        <v>27715</v>
      </c>
      <c r="E32" s="18">
        <f t="shared" si="5"/>
        <v>27465</v>
      </c>
      <c r="F32" s="20">
        <f t="shared" si="5"/>
        <v>27330</v>
      </c>
      <c r="G32" s="19">
        <f t="shared" si="5"/>
        <v>27830</v>
      </c>
      <c r="H32" s="18">
        <f t="shared" si="5"/>
        <v>27580</v>
      </c>
      <c r="I32" s="20">
        <f t="shared" si="5"/>
        <v>28825</v>
      </c>
      <c r="J32" s="19">
        <f t="shared" si="5"/>
        <v>29825</v>
      </c>
      <c r="K32" s="18">
        <f t="shared" si="5"/>
        <v>29325</v>
      </c>
      <c r="L32" s="17">
        <f t="shared" si="5"/>
        <v>27715</v>
      </c>
      <c r="M32" s="16">
        <f t="shared" si="5"/>
        <v>1.2316</v>
      </c>
      <c r="N32" s="15">
        <f t="shared" si="5"/>
        <v>1.0634999999999999</v>
      </c>
      <c r="O32" s="14">
        <f t="shared" si="5"/>
        <v>151.38</v>
      </c>
      <c r="P32" s="13">
        <f t="shared" si="5"/>
        <v>22105.26</v>
      </c>
      <c r="Q32" s="13">
        <f t="shared" si="5"/>
        <v>22182.37</v>
      </c>
      <c r="R32" s="13">
        <f t="shared" si="5"/>
        <v>25858.208955223879</v>
      </c>
      <c r="S32" s="12">
        <f t="shared" si="5"/>
        <v>1.2323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2024-05-02T05:26:35Z</dcterms:modified>
</cp:coreProperties>
</file>